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00" windowHeight="89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<sst xmlns="http://schemas.openxmlformats.org/spreadsheetml/2006/main" count="227" uniqueCount="150">
  <si>
    <t>　　　　明細書</t>
  </si>
  <si>
    <t>様</t>
  </si>
  <si>
    <t>TEL</t>
  </si>
  <si>
    <t>FAX</t>
  </si>
  <si>
    <t>03-3251-8910</t>
  </si>
  <si>
    <t>03-3251-6819</t>
  </si>
  <si>
    <t>Email</t>
  </si>
  <si>
    <t>kyushu@mimatsu.co.jp</t>
  </si>
  <si>
    <t>合計金額</t>
  </si>
  <si>
    <t>商品名</t>
  </si>
  <si>
    <t>数量</t>
  </si>
  <si>
    <t>単価</t>
  </si>
  <si>
    <t>金額</t>
  </si>
  <si>
    <t>m</t>
  </si>
  <si>
    <t>型番</t>
  </si>
  <si>
    <t>ランプレセプタクル(E26)</t>
  </si>
  <si>
    <t>MR2301</t>
  </si>
  <si>
    <t>個</t>
  </si>
  <si>
    <t>露出型コンセント</t>
  </si>
  <si>
    <t>WK1012</t>
  </si>
  <si>
    <t>引掛ｼｰﾘﾝｸﾞﾛｰｾﾞｯﾄ(角型)</t>
  </si>
  <si>
    <t>引掛ｼｰﾘﾝｸﾞﾛｰｾﾞｯﾄ(丸型)</t>
  </si>
  <si>
    <t>WG5015</t>
  </si>
  <si>
    <t>埋込連用ﾀﾝﾌﾞﾗｽｲｯﾁ(片切)</t>
  </si>
  <si>
    <t>埋込連用ﾀﾝﾌﾞﾗｽｲｯﾁ(3路)</t>
  </si>
  <si>
    <t>埋込連用ﾀﾝﾌﾞﾗｽｲｯﾁ(4路)</t>
  </si>
  <si>
    <t>埋込連用コンセント</t>
  </si>
  <si>
    <t>埋込コンセント(2口)</t>
  </si>
  <si>
    <t>埋込コンセント　　　　　　　　　　　　　　　(接地極・接地端子付)</t>
  </si>
  <si>
    <t>埋込連用パイロットランプ</t>
  </si>
  <si>
    <t>埋込連用取付枠</t>
  </si>
  <si>
    <t>ML1111</t>
  </si>
  <si>
    <t>ML1113</t>
  </si>
  <si>
    <t>ML1114</t>
  </si>
  <si>
    <t>ML1311</t>
  </si>
  <si>
    <t>ML1211</t>
  </si>
  <si>
    <t>ML1226</t>
  </si>
  <si>
    <t>WN1131</t>
  </si>
  <si>
    <t>ML1310</t>
  </si>
  <si>
    <t>WN1922</t>
  </si>
  <si>
    <t>ML1511</t>
  </si>
  <si>
    <t>端子台　3極</t>
  </si>
  <si>
    <t>T10-3P</t>
  </si>
  <si>
    <t>端子台　5極</t>
  </si>
  <si>
    <t>端子台　6極</t>
  </si>
  <si>
    <t>T10-5P</t>
  </si>
  <si>
    <t>T10-6P</t>
  </si>
  <si>
    <t>配線用遮断器(2極1素子)</t>
  </si>
  <si>
    <t>BL-1C</t>
  </si>
  <si>
    <t>アウトレットボックス(ねじ付)</t>
  </si>
  <si>
    <t>ねじなしﾎﾞｯｸｽｺﾈｸﾀ(E19)</t>
  </si>
  <si>
    <t>絶縁プラブッシング(E19)</t>
  </si>
  <si>
    <t>DS02192</t>
  </si>
  <si>
    <t>DS1719</t>
  </si>
  <si>
    <t>合成樹脂可とう電線管(PF16)</t>
  </si>
  <si>
    <t>可とう電線管用ﾎﾞｯｸｽｺﾈｸﾀ</t>
  </si>
  <si>
    <t>DMP16K</t>
  </si>
  <si>
    <t>ゴムブッシング　19㎜</t>
  </si>
  <si>
    <t>ゴムブッシング　25㎜</t>
  </si>
  <si>
    <t>リングスリーブ(小)　100個</t>
  </si>
  <si>
    <t>リングスリーブ(小)　10個</t>
  </si>
  <si>
    <t>リングスリーブ(中)　100個</t>
  </si>
  <si>
    <t>リングスリーブ(中)　10個</t>
  </si>
  <si>
    <t>差込型ｺﾈｸﾀ(2本用)</t>
  </si>
  <si>
    <t>差込型ｺﾈｸﾀ(2本用)10個</t>
  </si>
  <si>
    <t>差込型ｺﾈｸﾀ(3本用)</t>
  </si>
  <si>
    <t>差込型ｺﾈｸﾀ(3本用)10個</t>
  </si>
  <si>
    <t>差込型ｺﾈｸﾀ(4本用)</t>
  </si>
  <si>
    <t>差込型ｺﾈｸﾀ(4本用)10個</t>
  </si>
  <si>
    <t>PVC-P19</t>
  </si>
  <si>
    <t>PVC-P25</t>
  </si>
  <si>
    <t>E-小</t>
  </si>
  <si>
    <t>E-小(10)</t>
  </si>
  <si>
    <t>E-中</t>
  </si>
  <si>
    <t>E-中(10)</t>
  </si>
  <si>
    <t>ボンド線　1.6㎜　50㎝</t>
  </si>
  <si>
    <t>本</t>
  </si>
  <si>
    <t>HOZAN　合格クリップ(10個入)</t>
  </si>
  <si>
    <t>P-926</t>
  </si>
  <si>
    <t>お買い得な電線セット・器具セット</t>
  </si>
  <si>
    <t>電線セット　1回分</t>
  </si>
  <si>
    <t>電線セット　2回分</t>
  </si>
  <si>
    <t>電線セット　3回分</t>
  </si>
  <si>
    <t>器具セット</t>
  </si>
  <si>
    <t>電線+器具セット</t>
  </si>
  <si>
    <t>電線+器具+工具セット</t>
  </si>
  <si>
    <t>電線2回分+器具セット</t>
  </si>
  <si>
    <t>電線3回分+器具セット</t>
  </si>
  <si>
    <t>電線</t>
  </si>
  <si>
    <t>器具</t>
  </si>
  <si>
    <t>工具・セット</t>
  </si>
  <si>
    <t>小計</t>
  </si>
  <si>
    <t>予備ねじ(5個入)</t>
  </si>
  <si>
    <t>DS0015</t>
  </si>
  <si>
    <t>商品名</t>
  </si>
  <si>
    <t>型番</t>
  </si>
  <si>
    <t>600Vﾋﾞﾆﾙ絶縁　　　　　　　　　ﾋﾞﾆﾙｼｰｽｹｰﾌﾞﾙ平型</t>
  </si>
  <si>
    <t>VVF1.6×2C</t>
  </si>
  <si>
    <t>VVF1.6×3C</t>
  </si>
  <si>
    <t>EM-EEF2.0×2C</t>
  </si>
  <si>
    <t>600Vﾋﾞﾆﾙ絶縁　　　　ﾋﾞﾆﾙｼｰｽｹｰﾌﾞﾙ　　　　　　丸型</t>
  </si>
  <si>
    <t>VVR1.6×2C</t>
  </si>
  <si>
    <t>VVR2.0×2C</t>
  </si>
  <si>
    <t>600Vﾋﾞﾆﾙ絶縁　　　電線</t>
  </si>
  <si>
    <t>IV1.6㎜　黒</t>
  </si>
  <si>
    <t>※VVF2.0×3C(黒赤緑)は200V回路用のケーブルとして想定しております。200V表示についてはメーカーによりラインの色等に違いがございます。</t>
  </si>
  <si>
    <r>
      <t>IV1.6㎜　</t>
    </r>
    <r>
      <rPr>
        <sz val="11"/>
        <color indexed="55"/>
        <rFont val="ＭＳ Ｐゴシック"/>
        <family val="3"/>
      </rPr>
      <t>白</t>
    </r>
  </si>
  <si>
    <r>
      <t>IV1.6㎜　</t>
    </r>
    <r>
      <rPr>
        <sz val="11"/>
        <color indexed="10"/>
        <rFont val="ＭＳ Ｐゴシック"/>
        <family val="3"/>
      </rPr>
      <t>赤</t>
    </r>
  </si>
  <si>
    <r>
      <t>IV1.6㎜　</t>
    </r>
    <r>
      <rPr>
        <sz val="11"/>
        <color indexed="17"/>
        <rFont val="ＭＳ Ｐゴシック"/>
        <family val="3"/>
      </rPr>
      <t>緑</t>
    </r>
  </si>
  <si>
    <t>DS3744</t>
  </si>
  <si>
    <t>ねじなし電線管(E19)</t>
  </si>
  <si>
    <t>商品代金</t>
  </si>
  <si>
    <t>九州電気株式会社</t>
  </si>
  <si>
    <r>
      <rPr>
        <sz val="9"/>
        <color indexed="8"/>
        <rFont val="ＭＳ Ｐゴシック"/>
        <family val="3"/>
      </rPr>
      <t>〒101-0021</t>
    </r>
    <r>
      <rPr>
        <sz val="11"/>
        <color indexed="8"/>
        <rFont val="ＭＳ Ｐゴシック"/>
        <family val="3"/>
      </rPr>
      <t xml:space="preserve">
</t>
    </r>
    <r>
      <rPr>
        <sz val="10"/>
        <color indexed="8"/>
        <rFont val="ＭＳ Ｐゴシック"/>
        <family val="3"/>
      </rPr>
      <t>東京都千代田区外神田1-14-2</t>
    </r>
  </si>
  <si>
    <t>600Vﾎﾟﾘｴﾁﾚﾝ絶縁
耐燃性ﾎﾟﾘｴﾁﾚﾝ
ｼｰｽｹｰﾌﾞﾙ平型</t>
  </si>
  <si>
    <t>合計</t>
  </si>
  <si>
    <t>埋込ｺﾝｾﾝﾄ(20A250V接地極付き)</t>
  </si>
  <si>
    <t>約10㎝</t>
  </si>
  <si>
    <t>※単価は消費税込みの表記です。電線の切断は1m単位で承ります。</t>
  </si>
  <si>
    <t>WGZ-2</t>
  </si>
  <si>
    <t>WGZ-2(10)</t>
  </si>
  <si>
    <t>WGZ-3</t>
  </si>
  <si>
    <t>WGZ-3(10)</t>
  </si>
  <si>
    <t>WGZ-4</t>
  </si>
  <si>
    <t>WGZ-4(10)</t>
  </si>
  <si>
    <t>代引き手数料　(消費税込み)</t>
  </si>
  <si>
    <t>送料　　　　　　　(消費税込み)</t>
  </si>
  <si>
    <r>
      <t>VVF2.0×3C　　　　黒</t>
    </r>
    <r>
      <rPr>
        <sz val="9"/>
        <color indexed="10"/>
        <rFont val="ＭＳ Ｐゴシック"/>
        <family val="3"/>
      </rPr>
      <t>赤</t>
    </r>
    <r>
      <rPr>
        <sz val="9"/>
        <color indexed="17"/>
        <rFont val="ＭＳ Ｐゴシック"/>
        <family val="3"/>
      </rPr>
      <t>緑</t>
    </r>
  </si>
  <si>
    <r>
      <t>VVF2.0×2C　</t>
    </r>
    <r>
      <rPr>
        <sz val="11"/>
        <color indexed="56"/>
        <rFont val="ＭＳ Ｐゴシック"/>
        <family val="3"/>
      </rPr>
      <t>青</t>
    </r>
  </si>
  <si>
    <r>
      <t>VVF2.0×3C　</t>
    </r>
    <r>
      <rPr>
        <sz val="11"/>
        <color indexed="56"/>
        <rFont val="ＭＳ Ｐゴシック"/>
        <family val="3"/>
      </rPr>
      <t>青</t>
    </r>
  </si>
  <si>
    <t>商品の発送をご希望のお客様はお客様情報をご記入ください。</t>
  </si>
  <si>
    <t>発送先ご住所</t>
  </si>
  <si>
    <t>お電話番号</t>
  </si>
  <si>
    <t>ご希望のお支払い方法</t>
  </si>
  <si>
    <t>代金引換　　　　銀行振込</t>
  </si>
  <si>
    <t>振込先</t>
  </si>
  <si>
    <t>東京シティ信用金庫</t>
  </si>
  <si>
    <t>秋葉原支店</t>
  </si>
  <si>
    <t>(普)0738440</t>
  </si>
  <si>
    <t>〒</t>
  </si>
  <si>
    <t>WG1000</t>
  </si>
  <si>
    <t>HOZAN 工具セット DK-28</t>
  </si>
  <si>
    <t>HOZAN　合格マルチツール</t>
  </si>
  <si>
    <t>DK-200</t>
  </si>
  <si>
    <t>令和6年　　月　　日</t>
  </si>
  <si>
    <t>ML1214</t>
  </si>
  <si>
    <t>連用接地極付きコンセント</t>
  </si>
  <si>
    <t>埋込連用ﾀﾝﾌﾞﾗｽｲｯﾁ(位置表示灯内臓)</t>
  </si>
  <si>
    <t>DM316KH</t>
  </si>
  <si>
    <r>
      <rPr>
        <sz val="22"/>
        <color indexed="8"/>
        <rFont val="ＭＳ Ｐゴシック"/>
        <family val="3"/>
      </rPr>
      <t>第二種電気工事士技能試験練習用</t>
    </r>
    <r>
      <rPr>
        <sz val="24"/>
        <color indexed="8"/>
        <rFont val="ＭＳ Ｐゴシック"/>
        <family val="3"/>
      </rPr>
      <t>　</t>
    </r>
    <r>
      <rPr>
        <sz val="16"/>
        <color indexed="8"/>
        <rFont val="ＭＳ Ｐゴシック"/>
        <family val="3"/>
      </rPr>
      <t>令和6年(2024年)度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</si>
</sst>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2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26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17"/>
      <name val="ＭＳ Ｐゴシック"/>
      <family val="3"/>
    </font>
    <font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3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3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32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22"/>
      <color theme="1"/>
      <name val="ＭＳ Ｐゴシック"/>
      <family val="3"/>
    </font>
    <font>
      <sz val="14"/>
      <color theme="1"/>
      <name val="ＭＳ Ｐゴシック"/>
      <family val="3"/>
    </font>
    <font>
      <sz val="26"/>
      <color theme="1"/>
      <name val="ＭＳ Ｐゴシック"/>
      <family val="3"/>
    </font>
    <font>
      <b/>
      <sz val="28"/>
      <color theme="1"/>
      <name val="ＭＳ Ｐゴシック"/>
      <family val="3"/>
    </font>
    <font>
      <b/>
      <sz val="10"/>
      <color rgb="FFCC0000"/>
      <name val="ＭＳ Ｐゴシック"/>
      <family val="3"/>
    </font>
    <font>
      <sz val="36"/>
      <color theme="1"/>
      <name val="ＭＳ Ｐゴシック"/>
      <family val="3"/>
    </font>
    <font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/>
    </border>
    <border>
      <left/>
      <right/>
      <top style="dashed"/>
      <bottom/>
    </border>
    <border>
      <left/>
      <right/>
      <top/>
      <bottom style="dashed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hair"/>
      <bottom style="thin"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hair"/>
      <right/>
      <top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 style="thin"/>
      <right/>
      <top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5" fontId="0" fillId="0" borderId="0" xfId="0" applyNumberFormat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5" fontId="0" fillId="0" borderId="11" xfId="0" applyNumberFormat="1" applyBorder="1" applyAlignment="1">
      <alignment vertical="center"/>
    </xf>
    <xf numFmtId="0" fontId="52" fillId="3" borderId="12" xfId="0" applyFont="1" applyFill="1" applyBorder="1" applyAlignment="1">
      <alignment horizontal="center" vertical="center"/>
    </xf>
    <xf numFmtId="0" fontId="52" fillId="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5" fontId="0" fillId="33" borderId="10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5" fontId="0" fillId="33" borderId="11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 shrinkToFit="1"/>
    </xf>
    <xf numFmtId="0" fontId="52" fillId="5" borderId="15" xfId="0" applyFont="1" applyFill="1" applyBorder="1" applyAlignment="1">
      <alignment horizontal="center" vertical="center"/>
    </xf>
    <xf numFmtId="0" fontId="52" fillId="5" borderId="12" xfId="0" applyFont="1" applyFill="1" applyBorder="1" applyAlignment="1">
      <alignment horizontal="center" vertical="center"/>
    </xf>
    <xf numFmtId="0" fontId="52" fillId="5" borderId="16" xfId="0" applyFont="1" applyFill="1" applyBorder="1" applyAlignment="1">
      <alignment horizontal="center" vertical="center"/>
    </xf>
    <xf numFmtId="5" fontId="0" fillId="0" borderId="10" xfId="0" applyNumberFormat="1" applyBorder="1" applyAlignment="1">
      <alignment vertical="center" shrinkToFit="1"/>
    </xf>
    <xf numFmtId="5" fontId="0" fillId="33" borderId="10" xfId="0" applyNumberFormat="1" applyFill="1" applyBorder="1" applyAlignment="1">
      <alignment vertical="center" shrinkToFit="1"/>
    </xf>
    <xf numFmtId="0" fontId="0" fillId="0" borderId="14" xfId="0" applyFill="1" applyBorder="1" applyAlignment="1">
      <alignment vertical="center"/>
    </xf>
    <xf numFmtId="0" fontId="52" fillId="3" borderId="16" xfId="0" applyFont="1" applyFill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52" fillId="5" borderId="13" xfId="0" applyFont="1" applyFill="1" applyBorder="1" applyAlignment="1">
      <alignment horizontal="center" vertical="center"/>
    </xf>
    <xf numFmtId="0" fontId="52" fillId="2" borderId="12" xfId="0" applyFont="1" applyFill="1" applyBorder="1" applyAlignment="1">
      <alignment horizontal="center" vertical="center"/>
    </xf>
    <xf numFmtId="0" fontId="52" fillId="5" borderId="17" xfId="0" applyFont="1" applyFill="1" applyBorder="1" applyAlignment="1">
      <alignment horizontal="center" vertical="center"/>
    </xf>
    <xf numFmtId="0" fontId="52" fillId="3" borderId="17" xfId="0" applyFont="1" applyFill="1" applyBorder="1" applyAlignment="1">
      <alignment horizontal="center" vertical="center"/>
    </xf>
    <xf numFmtId="0" fontId="52" fillId="2" borderId="13" xfId="0" applyFont="1" applyFill="1" applyBorder="1" applyAlignment="1">
      <alignment horizontal="center" vertical="center"/>
    </xf>
    <xf numFmtId="5" fontId="0" fillId="34" borderId="0" xfId="0" applyNumberForma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58" fillId="0" borderId="0" xfId="0" applyFont="1" applyAlignment="1">
      <alignment vertical="center" wrapText="1"/>
    </xf>
    <xf numFmtId="5" fontId="0" fillId="0" borderId="11" xfId="0" applyNumberFormat="1" applyBorder="1" applyAlignment="1">
      <alignment vertical="center" shrinkToFit="1"/>
    </xf>
    <xf numFmtId="5" fontId="0" fillId="33" borderId="11" xfId="0" applyNumberFormat="1" applyFill="1" applyBorder="1" applyAlignment="1">
      <alignment vertical="center" shrinkToFit="1"/>
    </xf>
    <xf numFmtId="0" fontId="58" fillId="0" borderId="0" xfId="0" applyFont="1" applyAlignment="1">
      <alignment horizontal="right"/>
    </xf>
    <xf numFmtId="0" fontId="52" fillId="7" borderId="12" xfId="0" applyFont="1" applyFill="1" applyBorder="1" applyAlignment="1">
      <alignment horizontal="center" vertical="center"/>
    </xf>
    <xf numFmtId="0" fontId="52" fillId="7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5" fontId="0" fillId="34" borderId="2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5" fontId="62" fillId="0" borderId="10" xfId="0" applyNumberFormat="1" applyFont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5" fontId="0" fillId="34" borderId="23" xfId="0" applyNumberFormat="1" applyFill="1" applyBorder="1" applyAlignment="1">
      <alignment vertical="center" shrinkToFit="1"/>
    </xf>
    <xf numFmtId="5" fontId="0" fillId="34" borderId="24" xfId="0" applyNumberFormat="1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5" fontId="0" fillId="0" borderId="0" xfId="0" applyNumberFormat="1" applyFill="1" applyBorder="1" applyAlignment="1">
      <alignment horizontal="center" vertical="center"/>
    </xf>
    <xf numFmtId="5" fontId="0" fillId="0" borderId="0" xfId="0" applyNumberFormat="1" applyFill="1" applyBorder="1" applyAlignment="1">
      <alignment vertical="center"/>
    </xf>
    <xf numFmtId="5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5" fontId="0" fillId="33" borderId="14" xfId="0" applyNumberFormat="1" applyFill="1" applyBorder="1" applyAlignment="1">
      <alignment horizontal="center" vertical="center"/>
    </xf>
    <xf numFmtId="5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5" fontId="0" fillId="0" borderId="1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5" fontId="62" fillId="0" borderId="10" xfId="0" applyNumberFormat="1" applyFont="1" applyFill="1" applyBorder="1" applyAlignment="1">
      <alignment horizontal="center" vertical="center"/>
    </xf>
    <xf numFmtId="5" fontId="0" fillId="0" borderId="11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5" fontId="0" fillId="0" borderId="25" xfId="0" applyNumberFormat="1" applyFill="1" applyBorder="1" applyAlignment="1">
      <alignment horizontal="center" vertical="center"/>
    </xf>
    <xf numFmtId="5" fontId="0" fillId="0" borderId="26" xfId="0" applyNumberFormat="1" applyFill="1" applyBorder="1" applyAlignment="1">
      <alignment vertical="center"/>
    </xf>
    <xf numFmtId="5" fontId="0" fillId="33" borderId="27" xfId="0" applyNumberFormat="1" applyFill="1" applyBorder="1" applyAlignment="1">
      <alignment vertical="center"/>
    </xf>
    <xf numFmtId="6" fontId="0" fillId="0" borderId="14" xfId="58" applyFont="1" applyFill="1" applyBorder="1" applyAlignment="1">
      <alignment vertical="center"/>
    </xf>
    <xf numFmtId="5" fontId="0" fillId="0" borderId="27" xfId="0" applyNumberFormat="1" applyFill="1" applyBorder="1" applyAlignment="1">
      <alignment vertical="center" shrinkToFit="1"/>
    </xf>
    <xf numFmtId="6" fontId="0" fillId="33" borderId="10" xfId="58" applyFont="1" applyFill="1" applyBorder="1" applyAlignment="1">
      <alignment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5" fontId="0" fillId="0" borderId="29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40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2" fillId="33" borderId="41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6" fontId="0" fillId="0" borderId="29" xfId="58" applyFont="1" applyBorder="1" applyAlignment="1">
      <alignment horizontal="center" vertical="center"/>
    </xf>
    <xf numFmtId="6" fontId="0" fillId="0" borderId="40" xfId="58" applyFont="1" applyBorder="1" applyAlignment="1">
      <alignment horizontal="center" vertical="center"/>
    </xf>
    <xf numFmtId="6" fontId="0" fillId="0" borderId="30" xfId="58" applyFont="1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2" fillId="34" borderId="42" xfId="0" applyFont="1" applyFill="1" applyBorder="1" applyAlignment="1">
      <alignment horizontal="center" vertical="center"/>
    </xf>
    <xf numFmtId="0" fontId="52" fillId="34" borderId="43" xfId="0" applyFont="1" applyFill="1" applyBorder="1" applyAlignment="1">
      <alignment horizontal="center" vertical="center"/>
    </xf>
    <xf numFmtId="0" fontId="52" fillId="34" borderId="23" xfId="0" applyFont="1" applyFill="1" applyBorder="1" applyAlignment="1">
      <alignment horizontal="center" vertical="center"/>
    </xf>
    <xf numFmtId="0" fontId="52" fillId="7" borderId="44" xfId="0" applyFont="1" applyFill="1" applyBorder="1" applyAlignment="1">
      <alignment horizontal="center" vertical="center"/>
    </xf>
    <xf numFmtId="0" fontId="52" fillId="7" borderId="17" xfId="0" applyFont="1" applyFill="1" applyBorder="1" applyAlignment="1">
      <alignment horizontal="center" vertical="center"/>
    </xf>
    <xf numFmtId="0" fontId="52" fillId="7" borderId="4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61" fillId="0" borderId="0" xfId="0" applyFont="1" applyAlignment="1">
      <alignment horizontal="left" vertical="center"/>
    </xf>
    <xf numFmtId="0" fontId="64" fillId="0" borderId="46" xfId="0" applyFont="1" applyFill="1" applyBorder="1" applyAlignment="1">
      <alignment horizontal="center" vertical="center" wrapText="1" shrinkToFit="1"/>
    </xf>
    <xf numFmtId="0" fontId="64" fillId="0" borderId="42" xfId="0" applyFont="1" applyFill="1" applyBorder="1" applyAlignment="1">
      <alignment horizontal="center" vertical="center" wrapText="1" shrinkToFit="1"/>
    </xf>
    <xf numFmtId="0" fontId="65" fillId="0" borderId="47" xfId="0" applyFont="1" applyBorder="1" applyAlignment="1">
      <alignment horizontal="center"/>
    </xf>
    <xf numFmtId="0" fontId="65" fillId="0" borderId="48" xfId="0" applyFont="1" applyBorder="1" applyAlignment="1">
      <alignment horizontal="center"/>
    </xf>
    <xf numFmtId="0" fontId="52" fillId="5" borderId="16" xfId="0" applyFont="1" applyFill="1" applyBorder="1" applyAlignment="1">
      <alignment horizontal="center" vertical="center"/>
    </xf>
    <xf numFmtId="0" fontId="52" fillId="5" borderId="45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shrinkToFit="1"/>
    </xf>
    <xf numFmtId="0" fontId="0" fillId="33" borderId="50" xfId="0" applyFill="1" applyBorder="1" applyAlignment="1">
      <alignment horizontal="center" vertical="center" shrinkToFit="1"/>
    </xf>
    <xf numFmtId="0" fontId="0" fillId="33" borderId="51" xfId="0" applyFill="1" applyBorder="1" applyAlignment="1">
      <alignment horizontal="center" vertical="center" shrinkToFit="1"/>
    </xf>
    <xf numFmtId="0" fontId="0" fillId="33" borderId="52" xfId="0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5" fontId="0" fillId="0" borderId="29" xfId="0" applyNumberFormat="1" applyBorder="1" applyAlignment="1">
      <alignment horizontal="center" vertical="center"/>
    </xf>
    <xf numFmtId="5" fontId="0" fillId="0" borderId="30" xfId="0" applyNumberFormat="1" applyBorder="1" applyAlignment="1">
      <alignment horizontal="center" vertical="center"/>
    </xf>
    <xf numFmtId="5" fontId="0" fillId="33" borderId="29" xfId="0" applyNumberFormat="1" applyFill="1" applyBorder="1" applyAlignment="1">
      <alignment horizontal="center" vertical="center"/>
    </xf>
    <xf numFmtId="5" fontId="0" fillId="33" borderId="30" xfId="0" applyNumberFormat="1" applyFill="1" applyBorder="1" applyAlignment="1">
      <alignment horizontal="center" vertical="center"/>
    </xf>
    <xf numFmtId="5" fontId="0" fillId="33" borderId="10" xfId="0" applyNumberFormat="1" applyFill="1" applyBorder="1" applyAlignment="1">
      <alignment horizontal="center" vertical="center"/>
    </xf>
    <xf numFmtId="5" fontId="0" fillId="33" borderId="49" xfId="0" applyNumberFormat="1" applyFill="1" applyBorder="1" applyAlignment="1">
      <alignment horizontal="center" vertical="center"/>
    </xf>
    <xf numFmtId="5" fontId="0" fillId="33" borderId="53" xfId="0" applyNumberFormat="1" applyFill="1" applyBorder="1" applyAlignment="1">
      <alignment horizontal="center" vertical="center"/>
    </xf>
    <xf numFmtId="5" fontId="0" fillId="33" borderId="51" xfId="0" applyNumberFormat="1" applyFill="1" applyBorder="1" applyAlignment="1">
      <alignment horizontal="center" vertical="center"/>
    </xf>
    <xf numFmtId="5" fontId="0" fillId="33" borderId="54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5" fontId="0" fillId="0" borderId="30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center" vertical="center" wrapText="1" shrinkToFit="1"/>
    </xf>
    <xf numFmtId="0" fontId="0" fillId="33" borderId="29" xfId="0" applyFont="1" applyFill="1" applyBorder="1" applyAlignment="1">
      <alignment horizontal="center" vertical="center" wrapText="1" shrinkToFit="1"/>
    </xf>
    <xf numFmtId="0" fontId="0" fillId="33" borderId="28" xfId="0" applyFont="1" applyFill="1" applyBorder="1" applyAlignment="1">
      <alignment horizontal="center" vertical="center" wrapText="1" shrinkToFit="1"/>
    </xf>
    <xf numFmtId="0" fontId="62" fillId="0" borderId="29" xfId="0" applyFont="1" applyBorder="1" applyAlignment="1">
      <alignment horizontal="center" vertical="center" wrapText="1" shrinkToFit="1"/>
    </xf>
    <xf numFmtId="0" fontId="62" fillId="0" borderId="28" xfId="0" applyFont="1" applyBorder="1" applyAlignment="1">
      <alignment horizontal="center" vertical="center" wrapText="1" shrinkToFit="1"/>
    </xf>
    <xf numFmtId="0" fontId="0" fillId="33" borderId="55" xfId="0" applyFill="1" applyBorder="1" applyAlignment="1">
      <alignment horizontal="center" vertical="center" shrinkToFit="1"/>
    </xf>
    <xf numFmtId="0" fontId="0" fillId="33" borderId="56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52" fillId="3" borderId="12" xfId="0" applyFont="1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 shrinkToFit="1"/>
    </xf>
    <xf numFmtId="0" fontId="52" fillId="3" borderId="44" xfId="0" applyFont="1" applyFill="1" applyBorder="1" applyAlignment="1">
      <alignment horizontal="center" vertical="center"/>
    </xf>
    <xf numFmtId="0" fontId="52" fillId="3" borderId="45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5" fillId="0" borderId="0" xfId="0" applyFont="1" applyBorder="1" applyAlignment="1">
      <alignment horizontal="center" shrinkToFit="1"/>
    </xf>
    <xf numFmtId="0" fontId="65" fillId="0" borderId="48" xfId="0" applyFont="1" applyBorder="1" applyAlignment="1">
      <alignment horizontal="center" shrinkToFit="1"/>
    </xf>
    <xf numFmtId="0" fontId="58" fillId="0" borderId="0" xfId="0" applyFont="1" applyAlignment="1">
      <alignment horizontal="center"/>
    </xf>
    <xf numFmtId="0" fontId="66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0" fillId="0" borderId="46" xfId="0" applyBorder="1" applyAlignment="1">
      <alignment horizontal="center" vertical="center" wrapText="1" shrinkToFit="1"/>
    </xf>
    <xf numFmtId="0" fontId="0" fillId="0" borderId="58" xfId="0" applyBorder="1" applyAlignment="1">
      <alignment horizontal="center" vertical="center" wrapText="1" shrinkToFit="1"/>
    </xf>
    <xf numFmtId="0" fontId="0" fillId="0" borderId="59" xfId="0" applyBorder="1" applyAlignment="1">
      <alignment horizontal="center" vertical="center" wrapText="1" shrinkToFit="1"/>
    </xf>
    <xf numFmtId="0" fontId="68" fillId="0" borderId="0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4" fillId="0" borderId="0" xfId="43" applyAlignment="1">
      <alignment horizontal="center" vertical="center"/>
    </xf>
    <xf numFmtId="0" fontId="69" fillId="0" borderId="0" xfId="0" applyFont="1" applyAlignment="1">
      <alignment horizontal="right" vertical="center"/>
    </xf>
    <xf numFmtId="0" fontId="52" fillId="5" borderId="12" xfId="0" applyFont="1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 wrapText="1" shrinkToFit="1"/>
    </xf>
    <xf numFmtId="0" fontId="0" fillId="34" borderId="58" xfId="0" applyFill="1" applyBorder="1" applyAlignment="1">
      <alignment horizontal="center" vertical="center" wrapText="1" shrinkToFit="1"/>
    </xf>
    <xf numFmtId="0" fontId="0" fillId="34" borderId="59" xfId="0" applyFill="1" applyBorder="1" applyAlignment="1">
      <alignment horizontal="center" vertical="center" wrapText="1" shrinkToFit="1"/>
    </xf>
    <xf numFmtId="5" fontId="70" fillId="0" borderId="0" xfId="0" applyNumberFormat="1" applyFont="1" applyBorder="1" applyAlignment="1">
      <alignment horizontal="center"/>
    </xf>
    <xf numFmtId="5" fontId="70" fillId="0" borderId="48" xfId="0" applyNumberFormat="1" applyFont="1" applyBorder="1" applyAlignment="1">
      <alignment horizontal="center"/>
    </xf>
    <xf numFmtId="5" fontId="0" fillId="0" borderId="11" xfId="0" applyNumberFormat="1" applyBorder="1" applyAlignment="1">
      <alignment horizontal="center" vertical="center"/>
    </xf>
    <xf numFmtId="5" fontId="0" fillId="33" borderId="1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 shrinkToFit="1"/>
    </xf>
    <xf numFmtId="0" fontId="0" fillId="0" borderId="58" xfId="0" applyFill="1" applyBorder="1" applyAlignment="1">
      <alignment horizontal="center" vertical="center" wrapText="1" shrinkToFit="1"/>
    </xf>
    <xf numFmtId="0" fontId="0" fillId="0" borderId="42" xfId="0" applyFill="1" applyBorder="1" applyAlignment="1">
      <alignment horizontal="center" vertical="center" wrapText="1" shrinkToFit="1"/>
    </xf>
    <xf numFmtId="0" fontId="0" fillId="0" borderId="6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5" fontId="0" fillId="0" borderId="27" xfId="0" applyNumberFormat="1" applyBorder="1" applyAlignment="1">
      <alignment horizontal="center" vertical="center"/>
    </xf>
    <xf numFmtId="0" fontId="64" fillId="34" borderId="31" xfId="0" applyFont="1" applyFill="1" applyBorder="1" applyAlignment="1">
      <alignment horizontal="left" vertical="center" wrapText="1" shrinkToFit="1"/>
    </xf>
    <xf numFmtId="5" fontId="0" fillId="0" borderId="10" xfId="0" applyNumberFormat="1" applyFill="1" applyBorder="1" applyAlignment="1">
      <alignment horizontal="center" vertical="center"/>
    </xf>
    <xf numFmtId="5" fontId="0" fillId="0" borderId="49" xfId="0" applyNumberFormat="1" applyFill="1" applyBorder="1" applyAlignment="1">
      <alignment horizontal="center" vertical="center"/>
    </xf>
    <xf numFmtId="5" fontId="0" fillId="0" borderId="53" xfId="0" applyNumberFormat="1" applyFill="1" applyBorder="1" applyAlignment="1">
      <alignment horizontal="center" vertical="center"/>
    </xf>
    <xf numFmtId="5" fontId="0" fillId="0" borderId="51" xfId="0" applyNumberFormat="1" applyFill="1" applyBorder="1" applyAlignment="1">
      <alignment horizontal="center" vertical="center"/>
    </xf>
    <xf numFmtId="5" fontId="0" fillId="0" borderId="54" xfId="0" applyNumberFormat="1" applyFill="1" applyBorder="1" applyAlignment="1">
      <alignment horizontal="center" vertical="center"/>
    </xf>
    <xf numFmtId="5" fontId="0" fillId="33" borderId="60" xfId="0" applyNumberFormat="1" applyFill="1" applyBorder="1" applyAlignment="1">
      <alignment horizontal="center" vertical="center"/>
    </xf>
    <xf numFmtId="5" fontId="0" fillId="33" borderId="35" xfId="0" applyNumberFormat="1" applyFill="1" applyBorder="1" applyAlignment="1">
      <alignment horizontal="center" vertical="center"/>
    </xf>
    <xf numFmtId="5" fontId="0" fillId="33" borderId="14" xfId="0" applyNumberFormat="1" applyFill="1" applyBorder="1" applyAlignment="1">
      <alignment horizontal="center" vertical="center"/>
    </xf>
    <xf numFmtId="5" fontId="0" fillId="0" borderId="14" xfId="0" applyNumberFormat="1" applyBorder="1" applyAlignment="1">
      <alignment horizontal="center" vertical="center"/>
    </xf>
    <xf numFmtId="5" fontId="0" fillId="33" borderId="55" xfId="0" applyNumberFormat="1" applyFill="1" applyBorder="1" applyAlignment="1">
      <alignment horizontal="center" vertical="center"/>
    </xf>
    <xf numFmtId="5" fontId="0" fillId="33" borderId="6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2" fillId="2" borderId="44" xfId="0" applyFont="1" applyFill="1" applyBorder="1" applyAlignment="1">
      <alignment horizontal="center" vertical="center"/>
    </xf>
    <xf numFmtId="0" fontId="52" fillId="2" borderId="45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wrapText="1" shrinkToFit="1"/>
    </xf>
    <xf numFmtId="0" fontId="0" fillId="0" borderId="50" xfId="0" applyFill="1" applyBorder="1" applyAlignment="1">
      <alignment horizontal="center" vertical="center" wrapText="1" shrinkToFit="1"/>
    </xf>
    <xf numFmtId="0" fontId="0" fillId="0" borderId="63" xfId="0" applyFill="1" applyBorder="1" applyAlignment="1">
      <alignment horizontal="center" vertical="center" wrapText="1" shrinkToFit="1"/>
    </xf>
    <xf numFmtId="0" fontId="0" fillId="0" borderId="52" xfId="0" applyFill="1" applyBorder="1" applyAlignment="1">
      <alignment horizontal="center" vertical="center" wrapText="1" shrinkToFit="1"/>
    </xf>
    <xf numFmtId="0" fontId="0" fillId="33" borderId="22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 shrinkToFit="1"/>
    </xf>
    <xf numFmtId="0" fontId="0" fillId="33" borderId="50" xfId="0" applyFont="1" applyFill="1" applyBorder="1" applyAlignment="1">
      <alignment horizontal="center" vertical="center" shrinkToFit="1"/>
    </xf>
    <xf numFmtId="0" fontId="0" fillId="33" borderId="63" xfId="0" applyFont="1" applyFill="1" applyBorder="1" applyAlignment="1">
      <alignment horizontal="center" vertical="center" shrinkToFit="1"/>
    </xf>
    <xf numFmtId="0" fontId="0" fillId="33" borderId="52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52" fillId="2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52" fillId="0" borderId="64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66" xfId="0" applyFont="1" applyFill="1" applyBorder="1" applyAlignment="1">
      <alignment horizontal="center" vertical="center"/>
    </xf>
    <xf numFmtId="0" fontId="52" fillId="0" borderId="63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5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7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5" fontId="0" fillId="0" borderId="55" xfId="0" applyNumberFormat="1" applyBorder="1" applyAlignment="1">
      <alignment horizontal="center" vertical="center"/>
    </xf>
    <xf numFmtId="5" fontId="0" fillId="0" borderId="67" xfId="0" applyNumberFormat="1" applyBorder="1" applyAlignment="1">
      <alignment horizontal="center" vertical="center"/>
    </xf>
    <xf numFmtId="5" fontId="0" fillId="0" borderId="61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/>
    <dxf>
      <font>
        <color theme="0"/>
      </font>
    </dxf>
    <dxf/>
    <dxf>
      <font>
        <color theme="0"/>
      </font>
    </dxf>
    <dxf/>
    <dxf>
      <font>
        <color theme="0"/>
      </font>
    </dxf>
    <dxf/>
    <dxf>
      <font>
        <color theme="0"/>
      </font>
    </dxf>
    <dxf/>
    <dxf>
      <font>
        <color theme="0"/>
      </font>
    </dxf>
    <dxf/>
    <dxf>
      <font>
        <color theme="0"/>
      </font>
    </dxf>
    <dxf/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285750</xdr:colOff>
      <xdr:row>3</xdr:row>
      <xdr:rowOff>257175</xdr:rowOff>
    </xdr:from>
    <xdr:to>
      <xdr:col>14</xdr:col>
      <xdr:colOff>533400</xdr:colOff>
      <xdr:row>7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7105650" y="657225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ushu@mimatsu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Layout" workbookViewId="0" topLeftCell="A1">
      <selection activeCell="A5" sqref="A5:F7"/>
    </sheetView>
  </sheetViews>
  <sheetFormatPr defaultColWidth="9.00390625" defaultRowHeight="13.5"/>
  <cols>
    <col min="1" max="1" width="15.375" style="0" customWidth="1"/>
    <col min="2" max="2" width="5.125" style="0" customWidth="1"/>
    <col min="3" max="3" width="9.25390625" style="0" customWidth="1"/>
    <col min="4" max="4" width="5.125" style="0" customWidth="1"/>
    <col min="5" max="5" width="2.50390625" style="0" customWidth="1"/>
    <col min="6" max="6" width="6.125" style="0" customWidth="1"/>
    <col min="7" max="7" width="7.50390625" style="0" customWidth="1"/>
    <col min="8" max="8" width="1.12109375" style="0" customWidth="1"/>
    <col min="9" max="9" width="15.375" style="0" customWidth="1"/>
    <col min="10" max="10" width="5.125" style="0" customWidth="1"/>
    <col min="11" max="11" width="9.25390625" style="0" customWidth="1"/>
    <col min="12" max="12" width="5.125" style="0" customWidth="1"/>
    <col min="13" max="13" width="2.50390625" style="0" customWidth="1"/>
    <col min="14" max="14" width="6.125" style="0" customWidth="1"/>
    <col min="15" max="15" width="7.50390625" style="0" customWidth="1"/>
    <col min="19" max="19" width="12.75390625" style="0" customWidth="1"/>
  </cols>
  <sheetData>
    <row r="1" spans="4:15" ht="18.75" customHeight="1">
      <c r="D1" s="171" t="s">
        <v>0</v>
      </c>
      <c r="E1" s="171"/>
      <c r="F1" s="171"/>
      <c r="G1" s="171"/>
      <c r="H1" s="171"/>
      <c r="I1" s="171"/>
      <c r="J1" s="24"/>
      <c r="K1" s="24"/>
      <c r="L1" s="165" t="s">
        <v>144</v>
      </c>
      <c r="M1" s="165"/>
      <c r="N1" s="165"/>
      <c r="O1" s="165"/>
    </row>
    <row r="2" spans="3:11" ht="9" customHeight="1">
      <c r="C2" s="24"/>
      <c r="D2" s="172"/>
      <c r="E2" s="172"/>
      <c r="F2" s="172"/>
      <c r="G2" s="172"/>
      <c r="H2" s="172"/>
      <c r="I2" s="172"/>
      <c r="J2" s="24"/>
      <c r="K2" s="24"/>
    </row>
    <row r="3" ht="3.75" customHeight="1"/>
    <row r="4" spans="1:15" ht="28.5">
      <c r="A4" s="166" t="s">
        <v>149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6.75" customHeight="1">
      <c r="A5" s="162"/>
      <c r="B5" s="162"/>
      <c r="C5" s="162"/>
      <c r="D5" s="162"/>
      <c r="E5" s="162"/>
      <c r="F5" s="162"/>
      <c r="G5" s="173" t="s">
        <v>1</v>
      </c>
      <c r="H5" s="173"/>
      <c r="J5" s="34"/>
      <c r="K5" s="34"/>
      <c r="L5" s="34"/>
      <c r="M5" s="34"/>
      <c r="N5" s="34"/>
      <c r="O5" s="34"/>
    </row>
    <row r="6" spans="1:15" ht="7.5" customHeight="1">
      <c r="A6" s="162"/>
      <c r="B6" s="162"/>
      <c r="C6" s="162"/>
      <c r="D6" s="162"/>
      <c r="E6" s="162"/>
      <c r="F6" s="162"/>
      <c r="G6" s="173"/>
      <c r="H6" s="173"/>
      <c r="I6" s="34"/>
      <c r="J6" s="119" t="s">
        <v>112</v>
      </c>
      <c r="K6" s="119"/>
      <c r="L6" s="119"/>
      <c r="M6" s="119"/>
      <c r="N6" s="119"/>
      <c r="O6" s="119"/>
    </row>
    <row r="7" spans="1:15" ht="8.25" customHeight="1">
      <c r="A7" s="163"/>
      <c r="B7" s="163"/>
      <c r="C7" s="163"/>
      <c r="D7" s="163"/>
      <c r="E7" s="163"/>
      <c r="F7" s="163"/>
      <c r="G7" s="123"/>
      <c r="H7" s="123"/>
      <c r="I7" s="34"/>
      <c r="J7" s="119"/>
      <c r="K7" s="119"/>
      <c r="L7" s="119"/>
      <c r="M7" s="119"/>
      <c r="N7" s="119"/>
      <c r="O7" s="119"/>
    </row>
    <row r="8" spans="1:15" ht="19.5" customHeight="1">
      <c r="A8" s="122" t="s">
        <v>8</v>
      </c>
      <c r="B8" s="122"/>
      <c r="C8" s="182">
        <f>M59</f>
        <v>0</v>
      </c>
      <c r="D8" s="182"/>
      <c r="E8" s="182"/>
      <c r="F8" s="182"/>
      <c r="G8" s="182"/>
      <c r="H8" s="182"/>
      <c r="I8" s="35"/>
      <c r="J8" s="146" t="s">
        <v>113</v>
      </c>
      <c r="K8" s="146"/>
      <c r="L8" s="38" t="s">
        <v>2</v>
      </c>
      <c r="M8" s="164" t="s">
        <v>4</v>
      </c>
      <c r="N8" s="164"/>
      <c r="O8" s="164"/>
    </row>
    <row r="9" spans="1:15" ht="15" customHeight="1">
      <c r="A9" s="123"/>
      <c r="B9" s="123"/>
      <c r="C9" s="183"/>
      <c r="D9" s="183"/>
      <c r="E9" s="183"/>
      <c r="F9" s="183"/>
      <c r="G9" s="183"/>
      <c r="H9" s="183"/>
      <c r="I9" s="35"/>
      <c r="J9" s="146"/>
      <c r="K9" s="146"/>
      <c r="L9" s="2" t="s">
        <v>3</v>
      </c>
      <c r="M9" s="175" t="s">
        <v>5</v>
      </c>
      <c r="N9" s="175"/>
      <c r="O9" s="175"/>
    </row>
    <row r="10" spans="1:15" ht="13.5" customHeight="1">
      <c r="A10" s="177" t="s">
        <v>118</v>
      </c>
      <c r="B10" s="177"/>
      <c r="C10" s="177"/>
      <c r="D10" s="177"/>
      <c r="E10" s="177"/>
      <c r="F10" s="177"/>
      <c r="G10" s="177"/>
      <c r="H10" s="177"/>
      <c r="I10" s="177"/>
      <c r="J10" s="3"/>
      <c r="K10" s="1" t="s">
        <v>6</v>
      </c>
      <c r="L10" s="176" t="s">
        <v>7</v>
      </c>
      <c r="M10" s="176"/>
      <c r="N10" s="176"/>
      <c r="O10" s="176"/>
    </row>
    <row r="11" spans="1:15" ht="12.75">
      <c r="A11" s="17" t="s">
        <v>94</v>
      </c>
      <c r="B11" s="124" t="s">
        <v>95</v>
      </c>
      <c r="C11" s="125"/>
      <c r="D11" s="178" t="s">
        <v>10</v>
      </c>
      <c r="E11" s="178"/>
      <c r="F11" s="18" t="s">
        <v>11</v>
      </c>
      <c r="G11" s="19" t="s">
        <v>12</v>
      </c>
      <c r="H11" s="27"/>
      <c r="I11" s="17" t="s">
        <v>94</v>
      </c>
      <c r="J11" s="124" t="s">
        <v>95</v>
      </c>
      <c r="K11" s="125"/>
      <c r="L11" s="178" t="s">
        <v>10</v>
      </c>
      <c r="M11" s="178"/>
      <c r="N11" s="18" t="s">
        <v>11</v>
      </c>
      <c r="O11" s="25" t="s">
        <v>12</v>
      </c>
    </row>
    <row r="12" spans="1:15" ht="11.25" customHeight="1">
      <c r="A12" s="168" t="s">
        <v>96</v>
      </c>
      <c r="B12" s="117" t="s">
        <v>97</v>
      </c>
      <c r="C12" s="118"/>
      <c r="D12" s="106"/>
      <c r="E12" s="106" t="s">
        <v>13</v>
      </c>
      <c r="F12" s="105">
        <v>121</v>
      </c>
      <c r="G12" s="134">
        <f>D12*F12</f>
        <v>0</v>
      </c>
      <c r="H12" s="135"/>
      <c r="I12" s="179" t="s">
        <v>100</v>
      </c>
      <c r="J12" s="126" t="s">
        <v>101</v>
      </c>
      <c r="K12" s="127"/>
      <c r="L12" s="161"/>
      <c r="M12" s="161" t="s">
        <v>13</v>
      </c>
      <c r="N12" s="138">
        <v>330</v>
      </c>
      <c r="O12" s="185">
        <f>L12*N12</f>
        <v>0</v>
      </c>
    </row>
    <row r="13" spans="1:15" ht="11.25" customHeight="1">
      <c r="A13" s="169"/>
      <c r="B13" s="117"/>
      <c r="C13" s="118"/>
      <c r="D13" s="106"/>
      <c r="E13" s="106"/>
      <c r="F13" s="105"/>
      <c r="G13" s="134"/>
      <c r="H13" s="135"/>
      <c r="I13" s="180"/>
      <c r="J13" s="128"/>
      <c r="K13" s="129"/>
      <c r="L13" s="161"/>
      <c r="M13" s="161"/>
      <c r="N13" s="138"/>
      <c r="O13" s="185"/>
    </row>
    <row r="14" spans="1:15" ht="11.25" customHeight="1">
      <c r="A14" s="169"/>
      <c r="B14" s="143" t="s">
        <v>98</v>
      </c>
      <c r="C14" s="144"/>
      <c r="D14" s="161"/>
      <c r="E14" s="161" t="s">
        <v>13</v>
      </c>
      <c r="F14" s="138">
        <v>220</v>
      </c>
      <c r="G14" s="136">
        <f>D14*F14</f>
        <v>0</v>
      </c>
      <c r="H14" s="137"/>
      <c r="I14" s="180"/>
      <c r="J14" s="130" t="s">
        <v>102</v>
      </c>
      <c r="K14" s="131"/>
      <c r="L14" s="106"/>
      <c r="M14" s="106" t="s">
        <v>13</v>
      </c>
      <c r="N14" s="105">
        <v>462</v>
      </c>
      <c r="O14" s="184">
        <f>L14*N14</f>
        <v>0</v>
      </c>
    </row>
    <row r="15" spans="1:15" ht="11.25" customHeight="1">
      <c r="A15" s="169"/>
      <c r="B15" s="143"/>
      <c r="C15" s="144"/>
      <c r="D15" s="161"/>
      <c r="E15" s="161"/>
      <c r="F15" s="138"/>
      <c r="G15" s="136"/>
      <c r="H15" s="137"/>
      <c r="I15" s="181"/>
      <c r="J15" s="132"/>
      <c r="K15" s="133"/>
      <c r="L15" s="106"/>
      <c r="M15" s="106"/>
      <c r="N15" s="105"/>
      <c r="O15" s="184"/>
    </row>
    <row r="16" spans="1:15" ht="11.25" customHeight="1">
      <c r="A16" s="169"/>
      <c r="B16" s="148" t="s">
        <v>128</v>
      </c>
      <c r="C16" s="149"/>
      <c r="D16" s="106"/>
      <c r="E16" s="106" t="s">
        <v>13</v>
      </c>
      <c r="F16" s="105">
        <v>253</v>
      </c>
      <c r="G16" s="134">
        <f>D16*F16</f>
        <v>0</v>
      </c>
      <c r="H16" s="135"/>
      <c r="I16" s="188" t="s">
        <v>103</v>
      </c>
      <c r="J16" s="126" t="s">
        <v>104</v>
      </c>
      <c r="K16" s="127"/>
      <c r="L16" s="161"/>
      <c r="M16" s="161" t="s">
        <v>13</v>
      </c>
      <c r="N16" s="138">
        <v>77</v>
      </c>
      <c r="O16" s="185">
        <f>L16*N16</f>
        <v>0</v>
      </c>
    </row>
    <row r="17" spans="1:15" ht="11.25" customHeight="1">
      <c r="A17" s="169"/>
      <c r="B17" s="148"/>
      <c r="C17" s="149"/>
      <c r="D17" s="106"/>
      <c r="E17" s="106"/>
      <c r="F17" s="105"/>
      <c r="G17" s="134"/>
      <c r="H17" s="135"/>
      <c r="I17" s="189"/>
      <c r="J17" s="128"/>
      <c r="K17" s="129"/>
      <c r="L17" s="161"/>
      <c r="M17" s="161"/>
      <c r="N17" s="138"/>
      <c r="O17" s="185"/>
    </row>
    <row r="18" spans="1:15" ht="11.25" customHeight="1">
      <c r="A18" s="169"/>
      <c r="B18" s="150" t="s">
        <v>129</v>
      </c>
      <c r="C18" s="151"/>
      <c r="D18" s="161"/>
      <c r="E18" s="161" t="s">
        <v>13</v>
      </c>
      <c r="F18" s="138">
        <v>363</v>
      </c>
      <c r="G18" s="136">
        <f>D18*F18</f>
        <v>0</v>
      </c>
      <c r="H18" s="137"/>
      <c r="I18" s="189"/>
      <c r="J18" s="130" t="s">
        <v>106</v>
      </c>
      <c r="K18" s="131"/>
      <c r="L18" s="106"/>
      <c r="M18" s="106" t="s">
        <v>13</v>
      </c>
      <c r="N18" s="105">
        <v>77</v>
      </c>
      <c r="O18" s="184">
        <f>L18*N18</f>
        <v>0</v>
      </c>
    </row>
    <row r="19" spans="1:15" ht="11.25" customHeight="1">
      <c r="A19" s="169"/>
      <c r="B19" s="150"/>
      <c r="C19" s="151"/>
      <c r="D19" s="161"/>
      <c r="E19" s="161"/>
      <c r="F19" s="138"/>
      <c r="G19" s="136"/>
      <c r="H19" s="137"/>
      <c r="I19" s="189"/>
      <c r="J19" s="132"/>
      <c r="K19" s="133"/>
      <c r="L19" s="106"/>
      <c r="M19" s="106"/>
      <c r="N19" s="105"/>
      <c r="O19" s="184"/>
    </row>
    <row r="20" spans="1:15" ht="11.25" customHeight="1">
      <c r="A20" s="169"/>
      <c r="B20" s="152" t="s">
        <v>127</v>
      </c>
      <c r="C20" s="153"/>
      <c r="D20" s="106"/>
      <c r="E20" s="106" t="s">
        <v>13</v>
      </c>
      <c r="F20" s="105">
        <v>363</v>
      </c>
      <c r="G20" s="134">
        <f>D20*F20</f>
        <v>0</v>
      </c>
      <c r="H20" s="135"/>
      <c r="I20" s="189"/>
      <c r="J20" s="126" t="s">
        <v>107</v>
      </c>
      <c r="K20" s="127"/>
      <c r="L20" s="161"/>
      <c r="M20" s="161" t="s">
        <v>13</v>
      </c>
      <c r="N20" s="138">
        <v>77</v>
      </c>
      <c r="O20" s="185">
        <f>L20*N20</f>
        <v>0</v>
      </c>
    </row>
    <row r="21" spans="1:15" ht="11.25" customHeight="1">
      <c r="A21" s="170"/>
      <c r="B21" s="152"/>
      <c r="C21" s="153"/>
      <c r="D21" s="106"/>
      <c r="E21" s="106"/>
      <c r="F21" s="105"/>
      <c r="G21" s="134"/>
      <c r="H21" s="135"/>
      <c r="I21" s="189"/>
      <c r="J21" s="128"/>
      <c r="K21" s="129"/>
      <c r="L21" s="161"/>
      <c r="M21" s="161"/>
      <c r="N21" s="138"/>
      <c r="O21" s="185"/>
    </row>
    <row r="22" spans="1:15" ht="12.75">
      <c r="A22" s="120" t="s">
        <v>114</v>
      </c>
      <c r="B22" s="143" t="s">
        <v>99</v>
      </c>
      <c r="C22" s="144"/>
      <c r="D22" s="161"/>
      <c r="E22" s="161" t="s">
        <v>13</v>
      </c>
      <c r="F22" s="138">
        <v>308</v>
      </c>
      <c r="G22" s="139">
        <f>D22*F22</f>
        <v>0</v>
      </c>
      <c r="H22" s="140"/>
      <c r="I22" s="189"/>
      <c r="J22" s="130" t="s">
        <v>108</v>
      </c>
      <c r="K22" s="131"/>
      <c r="L22" s="106"/>
      <c r="M22" s="106" t="s">
        <v>13</v>
      </c>
      <c r="N22" s="105">
        <v>77</v>
      </c>
      <c r="O22" s="184">
        <f>L22*N22</f>
        <v>0</v>
      </c>
    </row>
    <row r="23" spans="1:15" ht="13.5" customHeight="1">
      <c r="A23" s="121"/>
      <c r="B23" s="154"/>
      <c r="C23" s="155"/>
      <c r="D23" s="174"/>
      <c r="E23" s="174"/>
      <c r="F23" s="202"/>
      <c r="G23" s="200"/>
      <c r="H23" s="201"/>
      <c r="I23" s="190"/>
      <c r="J23" s="191"/>
      <c r="K23" s="192"/>
      <c r="L23" s="187"/>
      <c r="M23" s="187"/>
      <c r="N23" s="203"/>
      <c r="O23" s="193"/>
    </row>
    <row r="24" spans="1:15" ht="9.75" customHeight="1">
      <c r="A24" s="194" t="s">
        <v>105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</row>
    <row r="25" ht="6" customHeight="1"/>
    <row r="26" spans="1:15" ht="12.75">
      <c r="A26" s="159" t="s">
        <v>9</v>
      </c>
      <c r="B26" s="160"/>
      <c r="C26" s="9" t="s">
        <v>14</v>
      </c>
      <c r="D26" s="157" t="s">
        <v>10</v>
      </c>
      <c r="E26" s="157"/>
      <c r="F26" s="9" t="s">
        <v>11</v>
      </c>
      <c r="G26" s="23" t="s">
        <v>12</v>
      </c>
      <c r="H26" s="28"/>
      <c r="I26" s="159" t="s">
        <v>9</v>
      </c>
      <c r="J26" s="160"/>
      <c r="K26" s="9" t="s">
        <v>14</v>
      </c>
      <c r="L26" s="157" t="s">
        <v>10</v>
      </c>
      <c r="M26" s="157"/>
      <c r="N26" s="9" t="s">
        <v>11</v>
      </c>
      <c r="O26" s="10" t="s">
        <v>12</v>
      </c>
    </row>
    <row r="27" spans="1:15" ht="15" customHeight="1">
      <c r="A27" s="147" t="s">
        <v>15</v>
      </c>
      <c r="B27" s="118"/>
      <c r="C27" s="6" t="s">
        <v>16</v>
      </c>
      <c r="D27" s="7"/>
      <c r="E27" s="7" t="s">
        <v>17</v>
      </c>
      <c r="F27" s="5">
        <v>352</v>
      </c>
      <c r="G27" s="134">
        <f>D27*F27</f>
        <v>0</v>
      </c>
      <c r="H27" s="135"/>
      <c r="I27" s="156" t="s">
        <v>49</v>
      </c>
      <c r="J27" s="144"/>
      <c r="K27" s="11" t="s">
        <v>109</v>
      </c>
      <c r="L27" s="12"/>
      <c r="M27" s="12" t="s">
        <v>17</v>
      </c>
      <c r="N27" s="13">
        <v>352</v>
      </c>
      <c r="O27" s="15">
        <f aca="true" t="shared" si="0" ref="O27:O46">L27*N27</f>
        <v>0</v>
      </c>
    </row>
    <row r="28" spans="1:15" ht="15" customHeight="1">
      <c r="A28" s="156" t="s">
        <v>18</v>
      </c>
      <c r="B28" s="144"/>
      <c r="C28" s="11" t="s">
        <v>19</v>
      </c>
      <c r="D28" s="12"/>
      <c r="E28" s="12" t="s">
        <v>17</v>
      </c>
      <c r="F28" s="13">
        <v>242</v>
      </c>
      <c r="G28" s="136">
        <f aca="true" t="shared" si="1" ref="G28:G47">D28*F28</f>
        <v>0</v>
      </c>
      <c r="H28" s="137"/>
      <c r="I28" s="147" t="s">
        <v>110</v>
      </c>
      <c r="J28" s="118"/>
      <c r="K28" s="6" t="s">
        <v>117</v>
      </c>
      <c r="L28" s="7"/>
      <c r="M28" s="7" t="s">
        <v>76</v>
      </c>
      <c r="N28" s="5">
        <v>154</v>
      </c>
      <c r="O28" s="8">
        <f t="shared" si="0"/>
        <v>0</v>
      </c>
    </row>
    <row r="29" spans="1:15" ht="15" customHeight="1">
      <c r="A29" s="147" t="s">
        <v>20</v>
      </c>
      <c r="B29" s="118"/>
      <c r="C29" s="6" t="s">
        <v>140</v>
      </c>
      <c r="D29" s="7"/>
      <c r="E29" s="7" t="s">
        <v>17</v>
      </c>
      <c r="F29" s="5">
        <v>220</v>
      </c>
      <c r="G29" s="134">
        <f t="shared" si="1"/>
        <v>0</v>
      </c>
      <c r="H29" s="135"/>
      <c r="I29" s="156" t="s">
        <v>50</v>
      </c>
      <c r="J29" s="144"/>
      <c r="K29" s="11" t="s">
        <v>52</v>
      </c>
      <c r="L29" s="12"/>
      <c r="M29" s="12" t="s">
        <v>17</v>
      </c>
      <c r="N29" s="13">
        <v>176</v>
      </c>
      <c r="O29" s="15">
        <f t="shared" si="0"/>
        <v>0</v>
      </c>
    </row>
    <row r="30" spans="1:15" ht="15" customHeight="1">
      <c r="A30" s="156" t="s">
        <v>21</v>
      </c>
      <c r="B30" s="144"/>
      <c r="C30" s="11" t="s">
        <v>22</v>
      </c>
      <c r="D30" s="12"/>
      <c r="E30" s="12" t="s">
        <v>17</v>
      </c>
      <c r="F30" s="13">
        <v>286</v>
      </c>
      <c r="G30" s="136">
        <f t="shared" si="1"/>
        <v>0</v>
      </c>
      <c r="H30" s="137"/>
      <c r="I30" s="147" t="s">
        <v>51</v>
      </c>
      <c r="J30" s="118"/>
      <c r="K30" s="6" t="s">
        <v>53</v>
      </c>
      <c r="L30" s="7"/>
      <c r="M30" s="7" t="s">
        <v>17</v>
      </c>
      <c r="N30" s="5">
        <v>39</v>
      </c>
      <c r="O30" s="8">
        <f t="shared" si="0"/>
        <v>0</v>
      </c>
    </row>
    <row r="31" spans="1:15" ht="15" customHeight="1">
      <c r="A31" s="147" t="s">
        <v>23</v>
      </c>
      <c r="B31" s="118"/>
      <c r="C31" s="6" t="s">
        <v>31</v>
      </c>
      <c r="D31" s="7"/>
      <c r="E31" s="7" t="s">
        <v>17</v>
      </c>
      <c r="F31" s="5">
        <v>209</v>
      </c>
      <c r="G31" s="134">
        <f t="shared" si="1"/>
        <v>0</v>
      </c>
      <c r="H31" s="135"/>
      <c r="I31" s="156" t="s">
        <v>54</v>
      </c>
      <c r="J31" s="144"/>
      <c r="K31" s="16" t="s">
        <v>148</v>
      </c>
      <c r="L31" s="12"/>
      <c r="M31" s="12" t="s">
        <v>76</v>
      </c>
      <c r="N31" s="13">
        <v>55</v>
      </c>
      <c r="O31" s="15">
        <f t="shared" si="0"/>
        <v>0</v>
      </c>
    </row>
    <row r="32" spans="1:15" ht="15" customHeight="1">
      <c r="A32" s="156" t="s">
        <v>24</v>
      </c>
      <c r="B32" s="144"/>
      <c r="C32" s="11" t="s">
        <v>32</v>
      </c>
      <c r="D32" s="12"/>
      <c r="E32" s="12" t="s">
        <v>17</v>
      </c>
      <c r="F32" s="13">
        <v>330</v>
      </c>
      <c r="G32" s="136">
        <f t="shared" si="1"/>
        <v>0</v>
      </c>
      <c r="H32" s="137"/>
      <c r="I32" s="147" t="s">
        <v>55</v>
      </c>
      <c r="J32" s="118"/>
      <c r="K32" s="6" t="s">
        <v>56</v>
      </c>
      <c r="L32" s="7"/>
      <c r="M32" s="7" t="s">
        <v>17</v>
      </c>
      <c r="N32" s="5">
        <v>187</v>
      </c>
      <c r="O32" s="8">
        <f t="shared" si="0"/>
        <v>0</v>
      </c>
    </row>
    <row r="33" spans="1:15" ht="15" customHeight="1">
      <c r="A33" s="147" t="s">
        <v>25</v>
      </c>
      <c r="B33" s="118"/>
      <c r="C33" s="6" t="s">
        <v>33</v>
      </c>
      <c r="D33" s="7"/>
      <c r="E33" s="7" t="s">
        <v>17</v>
      </c>
      <c r="F33" s="49">
        <v>1078</v>
      </c>
      <c r="G33" s="134">
        <f t="shared" si="1"/>
        <v>0</v>
      </c>
      <c r="H33" s="135"/>
      <c r="I33" s="156" t="s">
        <v>57</v>
      </c>
      <c r="J33" s="144"/>
      <c r="K33" s="11" t="s">
        <v>69</v>
      </c>
      <c r="L33" s="12"/>
      <c r="M33" s="12" t="s">
        <v>17</v>
      </c>
      <c r="N33" s="13">
        <v>44</v>
      </c>
      <c r="O33" s="15">
        <f t="shared" si="0"/>
        <v>0</v>
      </c>
    </row>
    <row r="34" spans="1:15" ht="15" customHeight="1">
      <c r="A34" s="218" t="s">
        <v>147</v>
      </c>
      <c r="B34" s="219"/>
      <c r="C34" s="161" t="s">
        <v>34</v>
      </c>
      <c r="D34" s="161"/>
      <c r="E34" s="161" t="s">
        <v>17</v>
      </c>
      <c r="F34" s="138">
        <v>462</v>
      </c>
      <c r="G34" s="139">
        <f t="shared" si="1"/>
        <v>0</v>
      </c>
      <c r="H34" s="140"/>
      <c r="I34" s="147" t="s">
        <v>58</v>
      </c>
      <c r="J34" s="118"/>
      <c r="K34" s="6" t="s">
        <v>70</v>
      </c>
      <c r="L34" s="7"/>
      <c r="M34" s="7" t="s">
        <v>17</v>
      </c>
      <c r="N34" s="5">
        <v>88</v>
      </c>
      <c r="O34" s="8">
        <f t="shared" si="0"/>
        <v>0</v>
      </c>
    </row>
    <row r="35" spans="1:15" ht="0.75" customHeight="1">
      <c r="A35" s="220"/>
      <c r="B35" s="221"/>
      <c r="C35" s="161"/>
      <c r="D35" s="161"/>
      <c r="E35" s="161"/>
      <c r="F35" s="138"/>
      <c r="G35" s="141"/>
      <c r="H35" s="142"/>
      <c r="I35" s="156" t="s">
        <v>59</v>
      </c>
      <c r="J35" s="144"/>
      <c r="K35" s="11" t="s">
        <v>71</v>
      </c>
      <c r="L35" s="12"/>
      <c r="M35" s="12" t="s">
        <v>17</v>
      </c>
      <c r="N35" s="13">
        <v>649</v>
      </c>
      <c r="O35" s="15">
        <f t="shared" si="0"/>
        <v>0</v>
      </c>
    </row>
    <row r="36" spans="1:15" ht="15" customHeight="1">
      <c r="A36" s="77" t="s">
        <v>146</v>
      </c>
      <c r="B36" s="78"/>
      <c r="C36" s="53" t="s">
        <v>145</v>
      </c>
      <c r="D36" s="53"/>
      <c r="E36" s="7" t="s">
        <v>17</v>
      </c>
      <c r="F36" s="62">
        <v>253</v>
      </c>
      <c r="G36" s="79"/>
      <c r="H36" s="80"/>
      <c r="I36" s="156" t="s">
        <v>60</v>
      </c>
      <c r="J36" s="144"/>
      <c r="K36" s="59" t="s">
        <v>72</v>
      </c>
      <c r="L36" s="12"/>
      <c r="M36" s="12" t="s">
        <v>17</v>
      </c>
      <c r="N36" s="58">
        <v>110</v>
      </c>
      <c r="O36" s="15">
        <f t="shared" si="0"/>
        <v>0</v>
      </c>
    </row>
    <row r="37" spans="1:15" ht="15" customHeight="1">
      <c r="A37" s="156" t="s">
        <v>26</v>
      </c>
      <c r="B37" s="144"/>
      <c r="C37" s="59" t="s">
        <v>35</v>
      </c>
      <c r="D37" s="12"/>
      <c r="E37" s="12" t="s">
        <v>17</v>
      </c>
      <c r="F37" s="58">
        <v>154</v>
      </c>
      <c r="G37" s="136">
        <f t="shared" si="1"/>
        <v>0</v>
      </c>
      <c r="H37" s="137"/>
      <c r="I37" s="186" t="s">
        <v>61</v>
      </c>
      <c r="J37" s="78"/>
      <c r="K37" s="53" t="s">
        <v>73</v>
      </c>
      <c r="L37" s="63"/>
      <c r="M37" s="63" t="s">
        <v>17</v>
      </c>
      <c r="N37" s="66">
        <v>1287</v>
      </c>
      <c r="O37" s="67">
        <f t="shared" si="0"/>
        <v>0</v>
      </c>
    </row>
    <row r="38" spans="1:15" ht="15" customHeight="1">
      <c r="A38" s="186" t="s">
        <v>27</v>
      </c>
      <c r="B38" s="78"/>
      <c r="C38" s="53" t="s">
        <v>36</v>
      </c>
      <c r="D38" s="63"/>
      <c r="E38" s="63" t="s">
        <v>17</v>
      </c>
      <c r="F38" s="64">
        <v>308</v>
      </c>
      <c r="G38" s="79">
        <f t="shared" si="1"/>
        <v>0</v>
      </c>
      <c r="H38" s="145"/>
      <c r="I38" s="156" t="s">
        <v>62</v>
      </c>
      <c r="J38" s="144"/>
      <c r="K38" s="59" t="s">
        <v>74</v>
      </c>
      <c r="L38" s="12"/>
      <c r="M38" s="12" t="s">
        <v>17</v>
      </c>
      <c r="N38" s="58">
        <v>154</v>
      </c>
      <c r="O38" s="15">
        <f t="shared" si="0"/>
        <v>0</v>
      </c>
    </row>
    <row r="39" spans="1:15" ht="15" customHeight="1">
      <c r="A39" s="212" t="s">
        <v>28</v>
      </c>
      <c r="B39" s="213"/>
      <c r="C39" s="222" t="s">
        <v>37</v>
      </c>
      <c r="D39" s="222"/>
      <c r="E39" s="222" t="s">
        <v>17</v>
      </c>
      <c r="F39" s="195">
        <v>682</v>
      </c>
      <c r="G39" s="196">
        <f t="shared" si="1"/>
        <v>0</v>
      </c>
      <c r="H39" s="197"/>
      <c r="I39" s="186" t="s">
        <v>63</v>
      </c>
      <c r="J39" s="78"/>
      <c r="K39" s="53" t="s">
        <v>119</v>
      </c>
      <c r="L39" s="63"/>
      <c r="M39" s="63" t="s">
        <v>17</v>
      </c>
      <c r="N39" s="64">
        <v>33</v>
      </c>
      <c r="O39" s="67">
        <f t="shared" si="0"/>
        <v>0</v>
      </c>
    </row>
    <row r="40" spans="1:15" ht="15" customHeight="1">
      <c r="A40" s="214"/>
      <c r="B40" s="215"/>
      <c r="C40" s="222"/>
      <c r="D40" s="222"/>
      <c r="E40" s="222"/>
      <c r="F40" s="195"/>
      <c r="G40" s="198"/>
      <c r="H40" s="199"/>
      <c r="I40" s="156" t="s">
        <v>64</v>
      </c>
      <c r="J40" s="144"/>
      <c r="K40" s="16" t="s">
        <v>120</v>
      </c>
      <c r="L40" s="12"/>
      <c r="M40" s="12" t="s">
        <v>17</v>
      </c>
      <c r="N40" s="58">
        <v>297</v>
      </c>
      <c r="O40" s="15">
        <f t="shared" si="0"/>
        <v>0</v>
      </c>
    </row>
    <row r="41" spans="1:15" ht="15" customHeight="1">
      <c r="A41" s="156" t="s">
        <v>29</v>
      </c>
      <c r="B41" s="144"/>
      <c r="C41" s="59" t="s">
        <v>38</v>
      </c>
      <c r="D41" s="12"/>
      <c r="E41" s="12" t="s">
        <v>17</v>
      </c>
      <c r="F41" s="58">
        <v>539</v>
      </c>
      <c r="G41" s="136">
        <f t="shared" si="1"/>
        <v>0</v>
      </c>
      <c r="H41" s="137"/>
      <c r="I41" s="186" t="s">
        <v>65</v>
      </c>
      <c r="J41" s="78"/>
      <c r="K41" s="68" t="s">
        <v>121</v>
      </c>
      <c r="L41" s="63"/>
      <c r="M41" s="63" t="s">
        <v>17</v>
      </c>
      <c r="N41" s="64">
        <v>33</v>
      </c>
      <c r="O41" s="67">
        <f t="shared" si="0"/>
        <v>0</v>
      </c>
    </row>
    <row r="42" spans="1:15" ht="15" customHeight="1">
      <c r="A42" s="186" t="s">
        <v>116</v>
      </c>
      <c r="B42" s="78"/>
      <c r="C42" s="53" t="s">
        <v>39</v>
      </c>
      <c r="D42" s="63"/>
      <c r="E42" s="63" t="s">
        <v>17</v>
      </c>
      <c r="F42" s="64">
        <v>682</v>
      </c>
      <c r="G42" s="79">
        <f t="shared" si="1"/>
        <v>0</v>
      </c>
      <c r="H42" s="145"/>
      <c r="I42" s="156" t="s">
        <v>66</v>
      </c>
      <c r="J42" s="144"/>
      <c r="K42" s="16" t="s">
        <v>122</v>
      </c>
      <c r="L42" s="12"/>
      <c r="M42" s="12" t="s">
        <v>17</v>
      </c>
      <c r="N42" s="58">
        <v>297</v>
      </c>
      <c r="O42" s="15">
        <f t="shared" si="0"/>
        <v>0</v>
      </c>
    </row>
    <row r="43" spans="1:15" ht="15" customHeight="1">
      <c r="A43" s="156" t="s">
        <v>30</v>
      </c>
      <c r="B43" s="144"/>
      <c r="C43" s="59" t="s">
        <v>40</v>
      </c>
      <c r="D43" s="12"/>
      <c r="E43" s="12" t="s">
        <v>17</v>
      </c>
      <c r="F43" s="58">
        <v>66</v>
      </c>
      <c r="G43" s="136">
        <f t="shared" si="1"/>
        <v>0</v>
      </c>
      <c r="H43" s="137"/>
      <c r="I43" s="186" t="s">
        <v>67</v>
      </c>
      <c r="J43" s="78"/>
      <c r="K43" s="68" t="s">
        <v>123</v>
      </c>
      <c r="L43" s="63"/>
      <c r="M43" s="63" t="s">
        <v>17</v>
      </c>
      <c r="N43" s="64">
        <v>44</v>
      </c>
      <c r="O43" s="67">
        <f t="shared" si="0"/>
        <v>0</v>
      </c>
    </row>
    <row r="44" spans="1:15" ht="15" customHeight="1">
      <c r="A44" s="206" t="s">
        <v>41</v>
      </c>
      <c r="B44" s="207"/>
      <c r="C44" s="53" t="s">
        <v>42</v>
      </c>
      <c r="D44" s="63"/>
      <c r="E44" s="63" t="s">
        <v>17</v>
      </c>
      <c r="F44" s="64">
        <v>363</v>
      </c>
      <c r="G44" s="79">
        <f t="shared" si="1"/>
        <v>0</v>
      </c>
      <c r="H44" s="145"/>
      <c r="I44" s="156" t="s">
        <v>68</v>
      </c>
      <c r="J44" s="144"/>
      <c r="K44" s="16" t="s">
        <v>124</v>
      </c>
      <c r="L44" s="12"/>
      <c r="M44" s="12" t="s">
        <v>17</v>
      </c>
      <c r="N44" s="58">
        <v>396</v>
      </c>
      <c r="O44" s="15">
        <f t="shared" si="0"/>
        <v>0</v>
      </c>
    </row>
    <row r="45" spans="1:15" ht="15" customHeight="1">
      <c r="A45" s="216" t="s">
        <v>43</v>
      </c>
      <c r="B45" s="217"/>
      <c r="C45" s="59" t="s">
        <v>45</v>
      </c>
      <c r="D45" s="12"/>
      <c r="E45" s="12" t="s">
        <v>17</v>
      </c>
      <c r="F45" s="58">
        <v>495</v>
      </c>
      <c r="G45" s="136">
        <f t="shared" si="1"/>
        <v>0</v>
      </c>
      <c r="H45" s="137"/>
      <c r="I45" s="186" t="s">
        <v>75</v>
      </c>
      <c r="J45" s="78"/>
      <c r="K45" s="69"/>
      <c r="L45" s="70"/>
      <c r="M45" s="70" t="s">
        <v>17</v>
      </c>
      <c r="N45" s="71">
        <v>55</v>
      </c>
      <c r="O45" s="72">
        <f t="shared" si="0"/>
        <v>0</v>
      </c>
    </row>
    <row r="46" spans="1:15" ht="15" customHeight="1">
      <c r="A46" s="206" t="s">
        <v>44</v>
      </c>
      <c r="B46" s="207"/>
      <c r="C46" s="53" t="s">
        <v>46</v>
      </c>
      <c r="D46" s="63"/>
      <c r="E46" s="63" t="s">
        <v>17</v>
      </c>
      <c r="F46" s="64">
        <v>583</v>
      </c>
      <c r="G46" s="79">
        <f t="shared" si="1"/>
        <v>0</v>
      </c>
      <c r="H46" s="145"/>
      <c r="I46" s="158" t="s">
        <v>92</v>
      </c>
      <c r="J46" s="155"/>
      <c r="K46" s="60" t="s">
        <v>93</v>
      </c>
      <c r="L46" s="14"/>
      <c r="M46" s="14" t="s">
        <v>17</v>
      </c>
      <c r="N46" s="61">
        <v>110</v>
      </c>
      <c r="O46" s="73">
        <f t="shared" si="0"/>
        <v>0</v>
      </c>
    </row>
    <row r="47" spans="1:15" ht="13.5" customHeight="1">
      <c r="A47" s="158" t="s">
        <v>47</v>
      </c>
      <c r="B47" s="155"/>
      <c r="C47" s="60" t="s">
        <v>48</v>
      </c>
      <c r="D47" s="14"/>
      <c r="E47" s="14" t="s">
        <v>17</v>
      </c>
      <c r="F47" s="61">
        <v>968</v>
      </c>
      <c r="G47" s="204">
        <f t="shared" si="1"/>
        <v>0</v>
      </c>
      <c r="H47" s="205"/>
      <c r="I47" s="54"/>
      <c r="J47" s="54"/>
      <c r="K47" s="41"/>
      <c r="L47" s="47"/>
      <c r="M47" s="55"/>
      <c r="N47" s="56"/>
      <c r="O47" s="57"/>
    </row>
    <row r="48" ht="4.5" customHeight="1">
      <c r="F48" s="4"/>
    </row>
    <row r="49" spans="1:15" ht="15" customHeight="1">
      <c r="A49" s="114" t="s">
        <v>79</v>
      </c>
      <c r="B49" s="115"/>
      <c r="C49" s="115"/>
      <c r="D49" s="116"/>
      <c r="E49" s="39"/>
      <c r="F49" s="39"/>
      <c r="G49" s="40"/>
      <c r="H49" s="33"/>
      <c r="I49" s="208" t="s">
        <v>9</v>
      </c>
      <c r="J49" s="209"/>
      <c r="K49" s="26" t="s">
        <v>14</v>
      </c>
      <c r="L49" s="223" t="s">
        <v>10</v>
      </c>
      <c r="M49" s="223"/>
      <c r="N49" s="26" t="s">
        <v>11</v>
      </c>
      <c r="O49" s="29" t="s">
        <v>12</v>
      </c>
    </row>
    <row r="50" spans="1:15" ht="15" customHeight="1">
      <c r="A50" s="91" t="s">
        <v>80</v>
      </c>
      <c r="B50" s="92"/>
      <c r="C50" s="93"/>
      <c r="D50" s="7"/>
      <c r="E50" s="7" t="s">
        <v>17</v>
      </c>
      <c r="F50" s="20">
        <v>5280</v>
      </c>
      <c r="G50" s="36">
        <f aca="true" t="shared" si="2" ref="G50:G57">D50*F50</f>
        <v>0</v>
      </c>
      <c r="H50" s="30"/>
      <c r="I50" s="156" t="s">
        <v>142</v>
      </c>
      <c r="J50" s="144"/>
      <c r="K50" s="59" t="s">
        <v>143</v>
      </c>
      <c r="L50" s="12"/>
      <c r="M50" s="12" t="s">
        <v>17</v>
      </c>
      <c r="N50" s="76">
        <v>737</v>
      </c>
      <c r="O50" s="37">
        <f>L50*N50</f>
        <v>0</v>
      </c>
    </row>
    <row r="51" spans="1:15" ht="13.5" customHeight="1">
      <c r="A51" s="94" t="s">
        <v>81</v>
      </c>
      <c r="B51" s="95"/>
      <c r="C51" s="96"/>
      <c r="D51" s="12"/>
      <c r="E51" s="12" t="s">
        <v>17</v>
      </c>
      <c r="F51" s="21">
        <v>10120</v>
      </c>
      <c r="G51" s="37">
        <f t="shared" si="2"/>
        <v>0</v>
      </c>
      <c r="H51" s="30"/>
      <c r="I51" s="210" t="s">
        <v>77</v>
      </c>
      <c r="J51" s="211"/>
      <c r="K51" s="65" t="s">
        <v>78</v>
      </c>
      <c r="L51" s="22"/>
      <c r="M51" s="22" t="s">
        <v>17</v>
      </c>
      <c r="N51" s="74">
        <v>737</v>
      </c>
      <c r="O51" s="75">
        <f>L51*N51</f>
        <v>0</v>
      </c>
    </row>
    <row r="52" spans="1:8" ht="13.5" customHeight="1">
      <c r="A52" s="91" t="s">
        <v>82</v>
      </c>
      <c r="B52" s="92"/>
      <c r="C52" s="93"/>
      <c r="D52" s="7"/>
      <c r="E52" s="7" t="s">
        <v>17</v>
      </c>
      <c r="F52" s="20">
        <v>15180</v>
      </c>
      <c r="G52" s="36">
        <f t="shared" si="2"/>
        <v>0</v>
      </c>
      <c r="H52" s="31"/>
    </row>
    <row r="53" spans="1:15" ht="13.5" customHeight="1">
      <c r="A53" s="94" t="s">
        <v>83</v>
      </c>
      <c r="B53" s="95"/>
      <c r="C53" s="96"/>
      <c r="D53" s="12"/>
      <c r="E53" s="12" t="s">
        <v>17</v>
      </c>
      <c r="F53" s="21">
        <v>10670</v>
      </c>
      <c r="G53" s="37">
        <f t="shared" si="2"/>
        <v>0</v>
      </c>
      <c r="H53" s="32"/>
      <c r="I53" s="225" t="s">
        <v>111</v>
      </c>
      <c r="J53" s="226"/>
      <c r="K53" s="224" t="s">
        <v>88</v>
      </c>
      <c r="L53" s="224"/>
      <c r="M53" s="231">
        <f>SUM(G12:G23,O12:O23)</f>
        <v>0</v>
      </c>
      <c r="N53" s="232"/>
      <c r="O53" s="233"/>
    </row>
    <row r="54" spans="1:15" ht="13.5" customHeight="1">
      <c r="A54" s="100" t="s">
        <v>84</v>
      </c>
      <c r="B54" s="93"/>
      <c r="C54" s="101"/>
      <c r="D54" s="7"/>
      <c r="E54" s="7" t="s">
        <v>17</v>
      </c>
      <c r="F54" s="20">
        <v>15730</v>
      </c>
      <c r="G54" s="36">
        <f t="shared" si="2"/>
        <v>0</v>
      </c>
      <c r="H54" s="30"/>
      <c r="I54" s="227"/>
      <c r="J54" s="228"/>
      <c r="K54" s="106" t="s">
        <v>89</v>
      </c>
      <c r="L54" s="106"/>
      <c r="M54" s="105">
        <f>SUM(G27:G47,O27:O46)</f>
        <v>0</v>
      </c>
      <c r="N54" s="106"/>
      <c r="O54" s="107"/>
    </row>
    <row r="55" spans="1:15" ht="12.75">
      <c r="A55" s="98" t="s">
        <v>85</v>
      </c>
      <c r="B55" s="96"/>
      <c r="C55" s="99"/>
      <c r="D55" s="12"/>
      <c r="E55" s="12" t="s">
        <v>17</v>
      </c>
      <c r="F55" s="21">
        <v>31350</v>
      </c>
      <c r="G55" s="37">
        <f t="shared" si="2"/>
        <v>0</v>
      </c>
      <c r="H55" s="30"/>
      <c r="I55" s="229"/>
      <c r="J55" s="230"/>
      <c r="K55" s="106" t="s">
        <v>90</v>
      </c>
      <c r="L55" s="106"/>
      <c r="M55" s="105">
        <f>SUM(O50:O51,G50:G58)</f>
        <v>0</v>
      </c>
      <c r="N55" s="106"/>
      <c r="O55" s="107"/>
    </row>
    <row r="56" spans="1:15" ht="12.75">
      <c r="A56" s="100" t="s">
        <v>86</v>
      </c>
      <c r="B56" s="93"/>
      <c r="C56" s="101"/>
      <c r="D56" s="7"/>
      <c r="E56" s="7" t="s">
        <v>17</v>
      </c>
      <c r="F56" s="20">
        <v>20790</v>
      </c>
      <c r="G56" s="36">
        <f t="shared" si="2"/>
        <v>0</v>
      </c>
      <c r="H56" s="30"/>
      <c r="I56" s="108" t="s">
        <v>91</v>
      </c>
      <c r="J56" s="109"/>
      <c r="K56" s="109"/>
      <c r="L56" s="110"/>
      <c r="M56" s="105">
        <f>SUM(M53:O55)</f>
        <v>0</v>
      </c>
      <c r="N56" s="106"/>
      <c r="O56" s="107"/>
    </row>
    <row r="57" spans="1:15" ht="12.75">
      <c r="A57" s="98" t="s">
        <v>87</v>
      </c>
      <c r="B57" s="96"/>
      <c r="C57" s="99"/>
      <c r="D57" s="12"/>
      <c r="E57" s="12" t="s">
        <v>17</v>
      </c>
      <c r="F57" s="21">
        <v>25850</v>
      </c>
      <c r="G57" s="37">
        <f t="shared" si="2"/>
        <v>0</v>
      </c>
      <c r="H57" s="30"/>
      <c r="I57" s="108" t="s">
        <v>126</v>
      </c>
      <c r="J57" s="109"/>
      <c r="K57" s="109"/>
      <c r="L57" s="110"/>
      <c r="M57" s="102"/>
      <c r="N57" s="103"/>
      <c r="O57" s="104"/>
    </row>
    <row r="58" spans="1:15" ht="12.75">
      <c r="A58" s="111" t="s">
        <v>141</v>
      </c>
      <c r="B58" s="112"/>
      <c r="C58" s="113"/>
      <c r="D58" s="50"/>
      <c r="E58" s="50" t="s">
        <v>17</v>
      </c>
      <c r="F58" s="51">
        <v>15620</v>
      </c>
      <c r="G58" s="52">
        <f>D58*F58</f>
        <v>0</v>
      </c>
      <c r="H58" s="30"/>
      <c r="I58" s="108" t="s">
        <v>125</v>
      </c>
      <c r="J58" s="109"/>
      <c r="K58" s="109"/>
      <c r="L58" s="110"/>
      <c r="M58" s="102"/>
      <c r="N58" s="103"/>
      <c r="O58" s="104"/>
    </row>
    <row r="59" spans="1:15" ht="15" customHeight="1">
      <c r="A59" s="97" t="s">
        <v>130</v>
      </c>
      <c r="B59" s="97"/>
      <c r="C59" s="97"/>
      <c r="D59" s="97"/>
      <c r="E59" s="97"/>
      <c r="F59" s="97"/>
      <c r="G59" s="97"/>
      <c r="H59" s="30"/>
      <c r="I59" s="234" t="s">
        <v>115</v>
      </c>
      <c r="J59" s="235"/>
      <c r="K59" s="235"/>
      <c r="L59" s="236"/>
      <c r="M59" s="247">
        <f>SUM(M56:O58)</f>
        <v>0</v>
      </c>
      <c r="N59" s="248"/>
      <c r="O59" s="249"/>
    </row>
    <row r="60" spans="1:15" ht="12.75">
      <c r="A60" s="42" t="s">
        <v>131</v>
      </c>
      <c r="B60" s="89" t="s">
        <v>132</v>
      </c>
      <c r="C60" s="90"/>
      <c r="D60" s="87"/>
      <c r="E60" s="87"/>
      <c r="F60" s="87"/>
      <c r="G60" s="88"/>
      <c r="H60" s="46"/>
      <c r="I60" s="41"/>
      <c r="J60" s="41"/>
      <c r="K60" s="41"/>
      <c r="L60" s="41"/>
      <c r="M60" s="41"/>
      <c r="N60" s="41"/>
      <c r="O60" s="41"/>
    </row>
    <row r="61" spans="1:15" ht="16.5" customHeight="1">
      <c r="A61" s="48" t="s">
        <v>139</v>
      </c>
      <c r="B61" s="81"/>
      <c r="C61" s="81"/>
      <c r="D61" s="81"/>
      <c r="E61" s="81"/>
      <c r="F61" s="81"/>
      <c r="G61" s="82"/>
      <c r="H61" s="44"/>
      <c r="I61" s="237" t="s">
        <v>133</v>
      </c>
      <c r="J61" s="238"/>
      <c r="K61" s="238" t="s">
        <v>134</v>
      </c>
      <c r="L61" s="238"/>
      <c r="M61" s="238"/>
      <c r="N61" s="238"/>
      <c r="O61" s="239"/>
    </row>
    <row r="62" spans="1:15" ht="18" customHeight="1">
      <c r="A62" s="43"/>
      <c r="B62" s="83"/>
      <c r="C62" s="83"/>
      <c r="D62" s="83"/>
      <c r="E62" s="83"/>
      <c r="F62" s="83"/>
      <c r="G62" s="84"/>
      <c r="H62" s="44"/>
      <c r="I62" s="240" t="s">
        <v>135</v>
      </c>
      <c r="J62" s="232" t="s">
        <v>136</v>
      </c>
      <c r="K62" s="232"/>
      <c r="L62" s="232"/>
      <c r="M62" s="243" t="s">
        <v>138</v>
      </c>
      <c r="N62" s="243"/>
      <c r="O62" s="244"/>
    </row>
    <row r="63" spans="1:15" ht="12.75">
      <c r="A63" s="45"/>
      <c r="B63" s="85"/>
      <c r="C63" s="85"/>
      <c r="D63" s="85"/>
      <c r="E63" s="85"/>
      <c r="F63" s="85"/>
      <c r="G63" s="86"/>
      <c r="H63" s="47"/>
      <c r="I63" s="241"/>
      <c r="J63" s="242" t="s">
        <v>137</v>
      </c>
      <c r="K63" s="242"/>
      <c r="L63" s="242"/>
      <c r="M63" s="245"/>
      <c r="N63" s="245"/>
      <c r="O63" s="246"/>
    </row>
    <row r="64" ht="6" customHeight="1"/>
    <row r="65" ht="7.5" customHeight="1"/>
  </sheetData>
  <sheetProtection/>
  <mergeCells count="191">
    <mergeCell ref="I59:L59"/>
    <mergeCell ref="I61:J61"/>
    <mergeCell ref="K61:O61"/>
    <mergeCell ref="I62:I63"/>
    <mergeCell ref="J62:L62"/>
    <mergeCell ref="J63:L63"/>
    <mergeCell ref="M62:O63"/>
    <mergeCell ref="M59:O59"/>
    <mergeCell ref="L49:M49"/>
    <mergeCell ref="I56:L56"/>
    <mergeCell ref="K53:L53"/>
    <mergeCell ref="K54:L54"/>
    <mergeCell ref="K55:L55"/>
    <mergeCell ref="I53:J55"/>
    <mergeCell ref="M53:O53"/>
    <mergeCell ref="I50:J50"/>
    <mergeCell ref="M54:O54"/>
    <mergeCell ref="M55:O55"/>
    <mergeCell ref="C34:C35"/>
    <mergeCell ref="D34:D35"/>
    <mergeCell ref="E34:E35"/>
    <mergeCell ref="F34:F35"/>
    <mergeCell ref="A44:B44"/>
    <mergeCell ref="A45:B45"/>
    <mergeCell ref="A34:B35"/>
    <mergeCell ref="C39:C40"/>
    <mergeCell ref="D39:D40"/>
    <mergeCell ref="E39:E40"/>
    <mergeCell ref="I49:J49"/>
    <mergeCell ref="I51:J51"/>
    <mergeCell ref="A39:B40"/>
    <mergeCell ref="A41:B41"/>
    <mergeCell ref="A42:B42"/>
    <mergeCell ref="A43:B43"/>
    <mergeCell ref="A32:B32"/>
    <mergeCell ref="A33:B33"/>
    <mergeCell ref="A46:B46"/>
    <mergeCell ref="A37:B37"/>
    <mergeCell ref="A38:B38"/>
    <mergeCell ref="A47:B47"/>
    <mergeCell ref="G47:H47"/>
    <mergeCell ref="L26:M26"/>
    <mergeCell ref="I36:J36"/>
    <mergeCell ref="I37:J37"/>
    <mergeCell ref="I38:J38"/>
    <mergeCell ref="I39:J39"/>
    <mergeCell ref="I42:J42"/>
    <mergeCell ref="G43:H43"/>
    <mergeCell ref="G41:H41"/>
    <mergeCell ref="G46:H46"/>
    <mergeCell ref="O22:O23"/>
    <mergeCell ref="A24:O24"/>
    <mergeCell ref="F39:F40"/>
    <mergeCell ref="G39:H40"/>
    <mergeCell ref="G22:H23"/>
    <mergeCell ref="F22:F23"/>
    <mergeCell ref="N22:N23"/>
    <mergeCell ref="A28:B28"/>
    <mergeCell ref="A29:B29"/>
    <mergeCell ref="A30:B30"/>
    <mergeCell ref="I43:J43"/>
    <mergeCell ref="L14:L15"/>
    <mergeCell ref="M14:M15"/>
    <mergeCell ref="N14:N15"/>
    <mergeCell ref="L16:L17"/>
    <mergeCell ref="M16:M17"/>
    <mergeCell ref="N16:N17"/>
    <mergeCell ref="N18:N19"/>
    <mergeCell ref="L20:L21"/>
    <mergeCell ref="L18:L19"/>
    <mergeCell ref="N20:N21"/>
    <mergeCell ref="I45:J45"/>
    <mergeCell ref="I35:J35"/>
    <mergeCell ref="I40:J40"/>
    <mergeCell ref="M18:M19"/>
    <mergeCell ref="L22:L23"/>
    <mergeCell ref="M22:M23"/>
    <mergeCell ref="I16:I23"/>
    <mergeCell ref="J22:K23"/>
    <mergeCell ref="M12:M13"/>
    <mergeCell ref="N12:N13"/>
    <mergeCell ref="O12:O13"/>
    <mergeCell ref="O20:O21"/>
    <mergeCell ref="M20:M21"/>
    <mergeCell ref="O16:O17"/>
    <mergeCell ref="O18:O19"/>
    <mergeCell ref="D20:D21"/>
    <mergeCell ref="E20:E21"/>
    <mergeCell ref="F20:F21"/>
    <mergeCell ref="D18:D19"/>
    <mergeCell ref="E18:E19"/>
    <mergeCell ref="F18:F19"/>
    <mergeCell ref="M9:O9"/>
    <mergeCell ref="L10:O10"/>
    <mergeCell ref="A10:I10"/>
    <mergeCell ref="D11:E11"/>
    <mergeCell ref="L11:M11"/>
    <mergeCell ref="I12:I15"/>
    <mergeCell ref="C8:H9"/>
    <mergeCell ref="D14:D15"/>
    <mergeCell ref="O14:O15"/>
    <mergeCell ref="L12:L13"/>
    <mergeCell ref="E14:E15"/>
    <mergeCell ref="A5:F7"/>
    <mergeCell ref="M8:O8"/>
    <mergeCell ref="L1:O1"/>
    <mergeCell ref="A4:O4"/>
    <mergeCell ref="A12:A21"/>
    <mergeCell ref="D1:I2"/>
    <mergeCell ref="G5:H7"/>
    <mergeCell ref="D12:D13"/>
    <mergeCell ref="E12:E13"/>
    <mergeCell ref="G45:H45"/>
    <mergeCell ref="F12:F13"/>
    <mergeCell ref="I46:J46"/>
    <mergeCell ref="I34:J34"/>
    <mergeCell ref="A26:B26"/>
    <mergeCell ref="I26:J26"/>
    <mergeCell ref="I27:J27"/>
    <mergeCell ref="I28:J28"/>
    <mergeCell ref="I29:J29"/>
    <mergeCell ref="I30:J30"/>
    <mergeCell ref="I44:J44"/>
    <mergeCell ref="G27:H27"/>
    <mergeCell ref="G28:H28"/>
    <mergeCell ref="G31:H31"/>
    <mergeCell ref="G32:H32"/>
    <mergeCell ref="G33:H33"/>
    <mergeCell ref="G29:H29"/>
    <mergeCell ref="G44:H44"/>
    <mergeCell ref="G30:H30"/>
    <mergeCell ref="I41:J41"/>
    <mergeCell ref="B22:C23"/>
    <mergeCell ref="G38:H38"/>
    <mergeCell ref="I31:J31"/>
    <mergeCell ref="I32:J32"/>
    <mergeCell ref="I33:J33"/>
    <mergeCell ref="D26:E26"/>
    <mergeCell ref="G37:H37"/>
    <mergeCell ref="D22:D23"/>
    <mergeCell ref="E22:E23"/>
    <mergeCell ref="A31:B31"/>
    <mergeCell ref="B14:C15"/>
    <mergeCell ref="G42:H42"/>
    <mergeCell ref="J8:K9"/>
    <mergeCell ref="A27:B27"/>
    <mergeCell ref="D16:D17"/>
    <mergeCell ref="E16:E17"/>
    <mergeCell ref="F16:F17"/>
    <mergeCell ref="B16:C17"/>
    <mergeCell ref="B18:C19"/>
    <mergeCell ref="B20:C21"/>
    <mergeCell ref="A54:C54"/>
    <mergeCell ref="J14:K15"/>
    <mergeCell ref="J16:K17"/>
    <mergeCell ref="J18:K19"/>
    <mergeCell ref="J20:K21"/>
    <mergeCell ref="G12:H13"/>
    <mergeCell ref="G14:H15"/>
    <mergeCell ref="G16:H17"/>
    <mergeCell ref="G18:H19"/>
    <mergeCell ref="G20:H21"/>
    <mergeCell ref="A49:D49"/>
    <mergeCell ref="B12:C13"/>
    <mergeCell ref="J6:O7"/>
    <mergeCell ref="A22:A23"/>
    <mergeCell ref="A8:B9"/>
    <mergeCell ref="J11:K11"/>
    <mergeCell ref="J12:K13"/>
    <mergeCell ref="F14:F15"/>
    <mergeCell ref="G34:H35"/>
    <mergeCell ref="B11:C11"/>
    <mergeCell ref="A55:C55"/>
    <mergeCell ref="A56:C56"/>
    <mergeCell ref="A57:C57"/>
    <mergeCell ref="M57:O57"/>
    <mergeCell ref="M58:O58"/>
    <mergeCell ref="M56:O56"/>
    <mergeCell ref="I58:L58"/>
    <mergeCell ref="I57:L57"/>
    <mergeCell ref="A58:C58"/>
    <mergeCell ref="A36:B36"/>
    <mergeCell ref="G36:H36"/>
    <mergeCell ref="B61:G63"/>
    <mergeCell ref="D60:G60"/>
    <mergeCell ref="B60:C60"/>
    <mergeCell ref="A50:C50"/>
    <mergeCell ref="A51:C51"/>
    <mergeCell ref="A52:C52"/>
    <mergeCell ref="A53:C53"/>
    <mergeCell ref="A59:G59"/>
  </mergeCells>
  <conditionalFormatting sqref="G12">
    <cfRule type="cellIs" priority="28" dxfId="21" operator="equal">
      <formula>0</formula>
    </cfRule>
    <cfRule type="cellIs" priority="29" dxfId="0" operator="equal">
      <formula>0</formula>
    </cfRule>
  </conditionalFormatting>
  <conditionalFormatting sqref="G14:G15">
    <cfRule type="cellIs" priority="26" dxfId="21" operator="equal">
      <formula>0</formula>
    </cfRule>
    <cfRule type="cellIs" priority="27" dxfId="0" operator="equal">
      <formula>0</formula>
    </cfRule>
  </conditionalFormatting>
  <conditionalFormatting sqref="G16:G17">
    <cfRule type="cellIs" priority="24" dxfId="21" operator="equal">
      <formula>0</formula>
    </cfRule>
    <cfRule type="cellIs" priority="25" dxfId="0" operator="equal">
      <formula>0</formula>
    </cfRule>
  </conditionalFormatting>
  <conditionalFormatting sqref="G18:G19">
    <cfRule type="cellIs" priority="22" dxfId="21" operator="equal">
      <formula>0</formula>
    </cfRule>
    <cfRule type="cellIs" priority="23" dxfId="0" operator="equal">
      <formula>0</formula>
    </cfRule>
  </conditionalFormatting>
  <conditionalFormatting sqref="G20:G21">
    <cfRule type="cellIs" priority="20" dxfId="21" operator="equal">
      <formula>0</formula>
    </cfRule>
    <cfRule type="cellIs" priority="21" dxfId="0" operator="equal">
      <formula>0</formula>
    </cfRule>
  </conditionalFormatting>
  <conditionalFormatting sqref="G22">
    <cfRule type="cellIs" priority="14" dxfId="21" operator="equal">
      <formula>0</formula>
    </cfRule>
    <cfRule type="cellIs" priority="15" dxfId="0" operator="equal">
      <formula>0</formula>
    </cfRule>
  </conditionalFormatting>
  <conditionalFormatting sqref="O12:O13">
    <cfRule type="cellIs" priority="12" dxfId="21" operator="equal">
      <formula>0</formula>
    </cfRule>
    <cfRule type="cellIs" priority="13" dxfId="0" operator="equal">
      <formula>0</formula>
    </cfRule>
  </conditionalFormatting>
  <conditionalFormatting sqref="O14:O23">
    <cfRule type="cellIs" priority="10" dxfId="21" operator="equal">
      <formula>0</formula>
    </cfRule>
    <cfRule type="cellIs" priority="11" dxfId="0" operator="equal">
      <formula>0</formula>
    </cfRule>
  </conditionalFormatting>
  <conditionalFormatting sqref="G27 M59 H50:H51 O50:O51 H54:H60 G50:G58 O47">
    <cfRule type="cellIs" priority="8" dxfId="21" operator="equal">
      <formula>0</formula>
    </cfRule>
  </conditionalFormatting>
  <conditionalFormatting sqref="G28:G34 G37:G39 G41:G47">
    <cfRule type="cellIs" priority="7" dxfId="21" operator="equal">
      <formula>0</formula>
    </cfRule>
  </conditionalFormatting>
  <conditionalFormatting sqref="O27:O46">
    <cfRule type="cellIs" priority="6" dxfId="21" operator="equal">
      <formula>0</formula>
    </cfRule>
  </conditionalFormatting>
  <conditionalFormatting sqref="M53:O56">
    <cfRule type="cellIs" priority="3" dxfId="21" operator="equal">
      <formula>0</formula>
    </cfRule>
  </conditionalFormatting>
  <conditionalFormatting sqref="C8">
    <cfRule type="cellIs" priority="1" dxfId="21" operator="equal">
      <formula>0</formula>
    </cfRule>
  </conditionalFormatting>
  <hyperlinks>
    <hyperlink ref="L10" r:id="rId1" display="kyushu@mimatsu.co.jp"/>
  </hyperlinks>
  <printOptions/>
  <pageMargins left="0.11811023622047245" right="0.11811023622047245" top="0.15748031496062992" bottom="0.15748031496062992" header="0" footer="0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kyushu</dc:creator>
  <cp:keywords/>
  <dc:description/>
  <cp:lastModifiedBy>kyushu</cp:lastModifiedBy>
  <cp:lastPrinted>2024-04-02T06:00:34Z</cp:lastPrinted>
  <dcterms:created xsi:type="dcterms:W3CDTF">2020-01-18T00:52:17Z</dcterms:created>
  <dcterms:modified xsi:type="dcterms:W3CDTF">2024-04-02T06:00:37Z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