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<sst xmlns="http://schemas.openxmlformats.org/spreadsheetml/2006/main" count="233" uniqueCount="148">
  <si>
    <t>商品名</t>
  </si>
  <si>
    <t>型番</t>
  </si>
  <si>
    <t>数量</t>
  </si>
  <si>
    <t>単価</t>
  </si>
  <si>
    <t>金額</t>
  </si>
  <si>
    <t xml:space="preserve">    明　細　書 </t>
  </si>
  <si>
    <t>　　月　　　　日</t>
  </si>
  <si>
    <t>様</t>
  </si>
  <si>
    <t>　九州電気株式会社</t>
  </si>
  <si>
    <t>合計金額</t>
  </si>
  <si>
    <t>〒101-0025
　東京都千代田区外神田１-１４-２</t>
  </si>
  <si>
    <t>TEL　03-3251-8910
FAX　03-3251-6819</t>
  </si>
  <si>
    <t>6600V高圧絶縁電線</t>
  </si>
  <si>
    <t>m</t>
  </si>
  <si>
    <t>KIP　8.0m㎡</t>
  </si>
  <si>
    <t>600Vﾋﾞﾆﾙ絶縁ﾋﾞﾆﾙｼｰｽｹｰﾌﾞﾙ平型</t>
  </si>
  <si>
    <t>VVF1.6mm×2C</t>
  </si>
  <si>
    <t>VVF1.6mm×3C</t>
  </si>
  <si>
    <t>600Vﾋﾞﾆﾙ絶縁ﾋﾞﾆﾙｼｰｽｹｰﾌﾞﾙ丸型</t>
  </si>
  <si>
    <t>VVR2.0mm×3C</t>
  </si>
  <si>
    <t>VVF1.6mm×4C</t>
  </si>
  <si>
    <t>制御用ﾋﾞﾆﾙ絶縁ﾋﾞﾆﾙｼｰｽｹｰﾌﾞﾙ</t>
  </si>
  <si>
    <t>CVV　2.0m㎡×2C</t>
  </si>
  <si>
    <t>CVV　2.0m㎡×3C</t>
  </si>
  <si>
    <t>MR2301</t>
  </si>
  <si>
    <t>ランプレセプタクルE26</t>
  </si>
  <si>
    <t>引掛シーリングボディ角形</t>
  </si>
  <si>
    <t>埋込連用ﾀﾝﾌﾞﾗｽｲｯﾁ(片切)</t>
  </si>
  <si>
    <t>ML1111</t>
  </si>
  <si>
    <t>埋込連用ﾀﾝﾌﾞﾗｽｲｯﾁ(3路)</t>
  </si>
  <si>
    <t>埋込連用ﾀﾝﾌﾞﾗｽｲｯﾁ(両切)</t>
  </si>
  <si>
    <t>ML1113</t>
  </si>
  <si>
    <t>ML1112</t>
  </si>
  <si>
    <t>埋込連用コンセント</t>
  </si>
  <si>
    <t>ML1211</t>
  </si>
  <si>
    <t>埋込連用接地極付ｺﾝｾﾝﾄ</t>
  </si>
  <si>
    <t>ML1214</t>
  </si>
  <si>
    <t>15A250V接地極付2Pｺﾝｾﾝﾄ</t>
  </si>
  <si>
    <t>15A250V接地極付3Pｺﾝｾﾝﾄ</t>
  </si>
  <si>
    <t>WN1112K</t>
  </si>
  <si>
    <t>MU2818</t>
  </si>
  <si>
    <t>埋込連用ﾊﾟｲﾛｯﾄﾗﾝﾌﾟ(白)</t>
  </si>
  <si>
    <t>ML1310</t>
  </si>
  <si>
    <t>埋込連用取付枠</t>
  </si>
  <si>
    <t>ML1511</t>
  </si>
  <si>
    <t>配線用遮断器(100V2極1素子)</t>
  </si>
  <si>
    <t>BL-1C</t>
  </si>
  <si>
    <t>BL82111</t>
  </si>
  <si>
    <t>端子台　2P　大</t>
  </si>
  <si>
    <t>端子台　3P　大</t>
  </si>
  <si>
    <t>端子台　3P　小</t>
  </si>
  <si>
    <t>端子台　4P　小</t>
  </si>
  <si>
    <t>端子台　6P　小</t>
  </si>
  <si>
    <t>T30-2P</t>
  </si>
  <si>
    <t>T30-3P</t>
  </si>
  <si>
    <t>T10-3P</t>
  </si>
  <si>
    <t>T10-4P</t>
  </si>
  <si>
    <t>T10-6P</t>
  </si>
  <si>
    <t>鉄アウトレットボックス</t>
  </si>
  <si>
    <t>DS3744</t>
  </si>
  <si>
    <t>ゴムブッシング　19φ</t>
  </si>
  <si>
    <t>ゴムブッシング　25φ</t>
  </si>
  <si>
    <t>リングスリーブ小(100個入)</t>
  </si>
  <si>
    <t>PVC-19</t>
  </si>
  <si>
    <t>PVC-25</t>
  </si>
  <si>
    <t>E-S</t>
  </si>
  <si>
    <t>リングスリーブ中(10個入)</t>
  </si>
  <si>
    <t>E-M(10)</t>
  </si>
  <si>
    <t>差込型コネクタ　2本用</t>
  </si>
  <si>
    <t>差込型コネクタ　3本用</t>
  </si>
  <si>
    <t>個</t>
  </si>
  <si>
    <t>箱</t>
  </si>
  <si>
    <t>袋</t>
  </si>
  <si>
    <t>お得な電線・器具セット</t>
  </si>
  <si>
    <t>電線セット(1回分)</t>
  </si>
  <si>
    <t>電線セット(2回分)</t>
  </si>
  <si>
    <t>電線セット(3回分)</t>
  </si>
  <si>
    <t>器具セット</t>
  </si>
  <si>
    <t>電線+器具セット</t>
  </si>
  <si>
    <t>電線(2回分)+器具セット</t>
  </si>
  <si>
    <t>電線(3回分)+器具セット</t>
  </si>
  <si>
    <t>本</t>
  </si>
  <si>
    <t>お支払い合計金額</t>
  </si>
  <si>
    <t>セット</t>
  </si>
  <si>
    <t>送料</t>
  </si>
  <si>
    <t>代引き手数料</t>
  </si>
  <si>
    <r>
      <t>VVF2.0mm×2C　</t>
    </r>
    <r>
      <rPr>
        <b/>
        <sz val="11"/>
        <color indexed="56"/>
        <rFont val="游ゴシック"/>
        <family val="3"/>
      </rPr>
      <t>シース青</t>
    </r>
  </si>
  <si>
    <r>
      <t>VVF2.0mm×3C　</t>
    </r>
    <r>
      <rPr>
        <b/>
        <sz val="11"/>
        <color indexed="56"/>
        <rFont val="游ゴシック"/>
        <family val="3"/>
      </rPr>
      <t>シース青</t>
    </r>
  </si>
  <si>
    <r>
      <t>VVF2.0mm×3C　黒</t>
    </r>
    <r>
      <rPr>
        <b/>
        <sz val="11"/>
        <color indexed="23"/>
        <rFont val="游ゴシック"/>
        <family val="3"/>
      </rPr>
      <t>白</t>
    </r>
    <r>
      <rPr>
        <b/>
        <sz val="11"/>
        <color indexed="17"/>
        <rFont val="游ゴシック"/>
        <family val="3"/>
      </rPr>
      <t>緑</t>
    </r>
  </si>
  <si>
    <r>
      <t>埋込連用ﾊﾟｲﾛｯﾄﾗﾝﾌﾟ</t>
    </r>
    <r>
      <rPr>
        <sz val="11"/>
        <color indexed="10"/>
        <rFont val="游ゴシック"/>
        <family val="3"/>
      </rPr>
      <t>(赤)</t>
    </r>
  </si>
  <si>
    <t>ねじなしﾎﾞｯｸｽｺﾈｸﾀ(E19)</t>
  </si>
  <si>
    <t>絶縁ブッシング(E19)</t>
  </si>
  <si>
    <t>DS02192</t>
  </si>
  <si>
    <t>DS1719</t>
  </si>
  <si>
    <t>商品代金</t>
  </si>
  <si>
    <t>黒</t>
  </si>
  <si>
    <t>白</t>
  </si>
  <si>
    <t>緑</t>
  </si>
  <si>
    <t>黄</t>
  </si>
  <si>
    <t>IV2.0m㎡</t>
  </si>
  <si>
    <t>600Vﾋﾞﾆﾙ絶縁電線</t>
  </si>
  <si>
    <t>IV5.5m㎡</t>
  </si>
  <si>
    <t>IV1.6mm</t>
  </si>
  <si>
    <t>IV2.0mm</t>
  </si>
  <si>
    <t>WGZ-2</t>
  </si>
  <si>
    <t>WGZ-2(10)</t>
  </si>
  <si>
    <t>WGZ-3</t>
  </si>
  <si>
    <t>WGZ-3(10)</t>
  </si>
  <si>
    <t>ご希望のお支払い方法</t>
  </si>
  <si>
    <t>代金引換　銀行振込　店頭支払</t>
  </si>
  <si>
    <t>(普)0738440</t>
  </si>
  <si>
    <t>振込先</t>
  </si>
  <si>
    <t>東京シティ信用金庫</t>
  </si>
  <si>
    <t>秋葉原支店</t>
  </si>
  <si>
    <t>発送先ご住所</t>
  </si>
  <si>
    <t>ご連絡先</t>
  </si>
  <si>
    <t>価格は消費税込みの表記です。電線の切断は1m単位で承ります。</t>
  </si>
  <si>
    <t>初期不良品以外の返品、交換はお断りしております。
誠に勝手ながら何卒ご了承下さい。</t>
  </si>
  <si>
    <t>露出コンセント(125V15A)</t>
  </si>
  <si>
    <t>WK1012W</t>
  </si>
  <si>
    <t>WG1000</t>
  </si>
  <si>
    <t>電線・器具</t>
  </si>
  <si>
    <t>電線一部セット(VVF1.6mm×2・×3無し)</t>
  </si>
  <si>
    <t>電線一部セット(2回分)</t>
  </si>
  <si>
    <t>ねじなし電線管(E19) 約10㎝</t>
  </si>
  <si>
    <r>
      <t>WN3031</t>
    </r>
    <r>
      <rPr>
        <sz val="9"/>
        <color indexed="10"/>
        <rFont val="游ゴシック"/>
        <family val="3"/>
      </rPr>
      <t>RK</t>
    </r>
  </si>
  <si>
    <t>押しボタンスイッチ(1a+1b)</t>
  </si>
  <si>
    <t>差込型コネクタ2本用(10個)</t>
  </si>
  <si>
    <t>差込型コネクタ3本用(10個)</t>
  </si>
  <si>
    <t>発送をご希望の場合は、お客様情報をご記入ください。</t>
  </si>
  <si>
    <t>お得な電線・器具セット　他</t>
  </si>
  <si>
    <t>電線一部セット+器具セット</t>
  </si>
  <si>
    <t>電線一部(2回分)+器具セット</t>
  </si>
  <si>
    <t>個</t>
  </si>
  <si>
    <t>一種用器具差分セット
(2種用器具セットご購入者様向け)</t>
  </si>
  <si>
    <t>DS0015</t>
  </si>
  <si>
    <t>予備ねじ(DS02192用)5個</t>
  </si>
  <si>
    <t>袋</t>
  </si>
  <si>
    <t>HOZAN 合格クリップ</t>
  </si>
  <si>
    <t>HOZAN 合格ゲージ</t>
  </si>
  <si>
    <t>HOZAN 合格マルチツール</t>
  </si>
  <si>
    <t>P-926</t>
  </si>
  <si>
    <t>P-925</t>
  </si>
  <si>
    <t>DK-200</t>
  </si>
  <si>
    <t>HOZAN 工具セット</t>
  </si>
  <si>
    <t>DK-28</t>
  </si>
  <si>
    <t>第一種電気工事士技能試験練習用 令和6年(2024年)度b版</t>
  </si>
  <si>
    <t>令和6年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</si>
</sst>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0;\-0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2"/>
      <color indexed="8"/>
      <name val="游ゴシック"/>
      <family val="3"/>
    </font>
    <font>
      <sz val="20"/>
      <color indexed="8"/>
      <name val="ＭＳ Ｐゴシック"/>
      <family val="3"/>
    </font>
    <font>
      <b/>
      <sz val="11"/>
      <color indexed="56"/>
      <name val="游ゴシック"/>
      <family val="3"/>
    </font>
    <font>
      <b/>
      <sz val="11"/>
      <color indexed="17"/>
      <name val="游ゴシック"/>
      <family val="3"/>
    </font>
    <font>
      <b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6"/>
      <color indexed="8"/>
      <name val="游ゴシック"/>
      <family val="3"/>
    </font>
    <font>
      <sz val="11"/>
      <color indexed="55"/>
      <name val="游ゴシック"/>
      <family val="3"/>
    </font>
    <font>
      <sz val="11"/>
      <color indexed="17"/>
      <name val="游ゴシック"/>
      <family val="3"/>
    </font>
    <font>
      <sz val="11"/>
      <color indexed="13"/>
      <name val="游ゴシック"/>
      <family val="3"/>
    </font>
    <font>
      <b/>
      <sz val="11"/>
      <color indexed="10"/>
      <name val="游ゴシック"/>
      <family val="3"/>
    </font>
    <font>
      <b/>
      <sz val="10"/>
      <color indexed="10"/>
      <name val="ＭＳ Ｐゴシック"/>
      <family val="3"/>
    </font>
    <font>
      <sz val="10"/>
      <color indexed="56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1"/>
      <color theme="0" tint="-0.3499799966812134"/>
      <name val="Calibri"/>
      <family val="3"/>
    </font>
    <font>
      <sz val="11"/>
      <color rgb="FF00B050"/>
      <name val="Calibri"/>
      <family val="3"/>
    </font>
    <font>
      <sz val="11"/>
      <color rgb="FFFFFF00"/>
      <name val="Calibri"/>
      <family val="3"/>
    </font>
    <font>
      <b/>
      <sz val="11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002060"/>
      <name val="Calibri"/>
      <family val="3"/>
    </font>
    <font>
      <b/>
      <sz val="11"/>
      <color rgb="FFFF0000"/>
      <name val="Calibri"/>
      <family val="3"/>
    </font>
    <font>
      <sz val="10"/>
      <color rgb="FF002060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 style="dashed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dashed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/>
      <right style="thin"/>
      <top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/>
      <bottom style="thin"/>
    </border>
    <border>
      <left/>
      <right style="thin"/>
      <top style="hair"/>
      <bottom/>
    </border>
    <border>
      <left style="hair"/>
      <right/>
      <top/>
      <bottom style="thin"/>
    </border>
    <border>
      <left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" fillId="0" borderId="0">
      <alignment vertical="center"/>
      <protection/>
    </xf>
    <xf numFmtId="0" fontId="61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9" fillId="0" borderId="10" xfId="57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6" fontId="0" fillId="0" borderId="12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/>
    </xf>
    <xf numFmtId="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0" fontId="8" fillId="0" borderId="15" xfId="60" applyFont="1" applyBorder="1">
      <alignment vertical="center"/>
      <protection/>
    </xf>
    <xf numFmtId="0" fontId="0" fillId="33" borderId="12" xfId="0" applyFill="1" applyBorder="1" applyAlignment="1">
      <alignment vertical="center" shrinkToFit="1"/>
    </xf>
    <xf numFmtId="6" fontId="0" fillId="33" borderId="12" xfId="0" applyNumberFormat="1" applyFill="1" applyBorder="1" applyAlignment="1">
      <alignment vertical="center" shrinkToFit="1"/>
    </xf>
    <xf numFmtId="176" fontId="0" fillId="33" borderId="14" xfId="0" applyNumberFormat="1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6" fontId="0" fillId="33" borderId="12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vertical="center" shrinkToFit="1"/>
    </xf>
    <xf numFmtId="176" fontId="0" fillId="33" borderId="17" xfId="0" applyNumberFormat="1" applyFill="1" applyBorder="1" applyAlignment="1">
      <alignment vertical="center" shrinkToFit="1"/>
    </xf>
    <xf numFmtId="0" fontId="62" fillId="33" borderId="12" xfId="0" applyFont="1" applyFill="1" applyBorder="1" applyAlignment="1">
      <alignment vertical="center" shrinkToFit="1"/>
    </xf>
    <xf numFmtId="6" fontId="0" fillId="33" borderId="16" xfId="0" applyNumberForma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34" borderId="12" xfId="0" applyFill="1" applyBorder="1" applyAlignment="1">
      <alignment vertical="center" shrinkToFit="1"/>
    </xf>
    <xf numFmtId="6" fontId="0" fillId="34" borderId="12" xfId="0" applyNumberFormat="1" applyFill="1" applyBorder="1" applyAlignment="1">
      <alignment vertical="center"/>
    </xf>
    <xf numFmtId="176" fontId="0" fillId="34" borderId="14" xfId="0" applyNumberFormat="1" applyFill="1" applyBorder="1" applyAlignment="1">
      <alignment vertical="center" shrinkToFit="1"/>
    </xf>
    <xf numFmtId="0" fontId="0" fillId="34" borderId="12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vertical="center" shrinkToFit="1"/>
    </xf>
    <xf numFmtId="6" fontId="0" fillId="34" borderId="16" xfId="0" applyNumberFormat="1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63" fillId="33" borderId="13" xfId="0" applyFont="1" applyFill="1" applyBorder="1" applyAlignment="1">
      <alignment vertical="center" shrinkToFit="1"/>
    </xf>
    <xf numFmtId="0" fontId="63" fillId="34" borderId="21" xfId="0" applyFont="1" applyFill="1" applyBorder="1" applyAlignment="1">
      <alignment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5" fillId="33" borderId="12" xfId="0" applyFont="1" applyFill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6" fillId="33" borderId="12" xfId="0" applyFont="1" applyFill="1" applyBorder="1" applyAlignment="1">
      <alignment horizontal="center" vertical="center" shrinkToFit="1"/>
    </xf>
    <xf numFmtId="0" fontId="65" fillId="33" borderId="16" xfId="0" applyFont="1" applyFill="1" applyBorder="1" applyAlignment="1">
      <alignment horizontal="center" vertical="center" shrinkToFit="1"/>
    </xf>
    <xf numFmtId="0" fontId="65" fillId="34" borderId="12" xfId="0" applyFont="1" applyFill="1" applyBorder="1" applyAlignment="1">
      <alignment horizontal="center" vertical="center" shrinkToFit="1"/>
    </xf>
    <xf numFmtId="0" fontId="64" fillId="33" borderId="12" xfId="0" applyFont="1" applyFill="1" applyBorder="1" applyAlignment="1">
      <alignment horizontal="center" vertical="center" shrinkToFit="1"/>
    </xf>
    <xf numFmtId="0" fontId="67" fillId="34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176" fontId="0" fillId="33" borderId="23" xfId="0" applyNumberFormat="1" applyFill="1" applyBorder="1" applyAlignment="1">
      <alignment vertical="center" shrinkToFit="1"/>
    </xf>
    <xf numFmtId="176" fontId="0" fillId="34" borderId="24" xfId="0" applyNumberFormat="1" applyFill="1" applyBorder="1" applyAlignment="1">
      <alignment vertical="center" shrinkToFit="1"/>
    </xf>
    <xf numFmtId="0" fontId="63" fillId="0" borderId="0" xfId="0" applyFont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19" xfId="0" applyFont="1" applyBorder="1" applyAlignment="1">
      <alignment horizontal="center" vertical="center" wrapText="1" shrinkToFit="1"/>
    </xf>
    <xf numFmtId="0" fontId="63" fillId="0" borderId="2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8" fillId="0" borderId="0" xfId="60" applyFont="1">
      <alignment vertical="center"/>
      <protection/>
    </xf>
    <xf numFmtId="176" fontId="10" fillId="0" borderId="0" xfId="57" applyNumberFormat="1" applyFont="1" applyBorder="1" applyAlignment="1">
      <alignment horizontal="center"/>
    </xf>
    <xf numFmtId="0" fontId="0" fillId="0" borderId="27" xfId="0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wrapText="1" shrinkToFit="1"/>
    </xf>
    <xf numFmtId="0" fontId="0" fillId="34" borderId="29" xfId="0" applyFill="1" applyBorder="1" applyAlignment="1">
      <alignment horizontal="center" vertical="center" shrinkToFit="1"/>
    </xf>
    <xf numFmtId="176" fontId="0" fillId="34" borderId="29" xfId="0" applyNumberFormat="1" applyFill="1" applyBorder="1" applyAlignment="1">
      <alignment horizontal="center"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30" xfId="0" applyNumberForma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63" fillId="33" borderId="32" xfId="0" applyFont="1" applyFill="1" applyBorder="1" applyAlignment="1">
      <alignment vertical="center" shrinkToFit="1"/>
    </xf>
    <xf numFmtId="0" fontId="63" fillId="34" borderId="32" xfId="0" applyFont="1" applyFill="1" applyBorder="1" applyAlignment="1">
      <alignment vertical="center" shrinkToFit="1"/>
    </xf>
    <xf numFmtId="176" fontId="0" fillId="34" borderId="29" xfId="0" applyNumberFormat="1" applyFill="1" applyBorder="1" applyAlignment="1">
      <alignment vertical="center" shrinkToFit="1"/>
    </xf>
    <xf numFmtId="0" fontId="63" fillId="0" borderId="2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3" fillId="0" borderId="37" xfId="0" applyFont="1" applyBorder="1" applyAlignment="1">
      <alignment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6" fontId="0" fillId="34" borderId="12" xfId="0" applyNumberFormat="1" applyFill="1" applyBorder="1" applyAlignment="1">
      <alignment vertical="center" shrinkToFit="1"/>
    </xf>
    <xf numFmtId="0" fontId="63" fillId="34" borderId="13" xfId="0" applyFont="1" applyFill="1" applyBorder="1" applyAlignment="1">
      <alignment vertical="center" shrinkToFit="1"/>
    </xf>
    <xf numFmtId="0" fontId="63" fillId="33" borderId="21" xfId="0" applyFont="1" applyFill="1" applyBorder="1" applyAlignment="1">
      <alignment vertical="center" shrinkToFit="1"/>
    </xf>
    <xf numFmtId="6" fontId="0" fillId="33" borderId="16" xfId="0" applyNumberFormat="1" applyFill="1" applyBorder="1" applyAlignment="1">
      <alignment vertical="center"/>
    </xf>
    <xf numFmtId="6" fontId="68" fillId="33" borderId="12" xfId="0" applyNumberFormat="1" applyFont="1" applyFill="1" applyBorder="1" applyAlignment="1">
      <alignment vertical="center" shrinkToFit="1"/>
    </xf>
    <xf numFmtId="6" fontId="68" fillId="34" borderId="12" xfId="0" applyNumberFormat="1" applyFont="1" applyFill="1" applyBorder="1" applyAlignment="1">
      <alignment vertical="center" shrinkToFit="1"/>
    </xf>
    <xf numFmtId="0" fontId="69" fillId="33" borderId="12" xfId="0" applyFont="1" applyFill="1" applyBorder="1" applyAlignment="1">
      <alignment horizontal="center" vertical="center" shrinkToFit="1"/>
    </xf>
    <xf numFmtId="0" fontId="69" fillId="0" borderId="12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shrinkToFit="1"/>
    </xf>
    <xf numFmtId="0" fontId="69" fillId="0" borderId="20" xfId="0" applyFont="1" applyBorder="1" applyAlignment="1">
      <alignment horizontal="center" vertical="center" shrinkToFit="1"/>
    </xf>
    <xf numFmtId="0" fontId="69" fillId="34" borderId="16" xfId="0" applyFont="1" applyFill="1" applyBorder="1" applyAlignment="1">
      <alignment horizontal="center" vertical="center" shrinkToFit="1"/>
    </xf>
    <xf numFmtId="0" fontId="69" fillId="34" borderId="12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 shrinkToFit="1"/>
    </xf>
    <xf numFmtId="0" fontId="69" fillId="33" borderId="16" xfId="0" applyFont="1" applyFill="1" applyBorder="1" applyAlignment="1">
      <alignment horizontal="center" vertical="center" shrinkToFit="1"/>
    </xf>
    <xf numFmtId="0" fontId="69" fillId="0" borderId="13" xfId="0" applyFont="1" applyBorder="1" applyAlignment="1">
      <alignment vertical="center" shrinkToFit="1"/>
    </xf>
    <xf numFmtId="0" fontId="69" fillId="33" borderId="13" xfId="0" applyFont="1" applyFill="1" applyBorder="1" applyAlignment="1">
      <alignment vertical="center" shrinkToFit="1"/>
    </xf>
    <xf numFmtId="0" fontId="69" fillId="0" borderId="40" xfId="0" applyFont="1" applyBorder="1" applyAlignment="1">
      <alignment vertical="center" shrinkToFit="1"/>
    </xf>
    <xf numFmtId="0" fontId="69" fillId="33" borderId="13" xfId="0" applyFont="1" applyFill="1" applyBorder="1" applyAlignment="1">
      <alignment vertical="center" shrinkToFit="1"/>
    </xf>
    <xf numFmtId="0" fontId="69" fillId="34" borderId="13" xfId="0" applyFont="1" applyFill="1" applyBorder="1" applyAlignment="1">
      <alignment vertical="center" shrinkToFit="1"/>
    </xf>
    <xf numFmtId="6" fontId="69" fillId="0" borderId="20" xfId="0" applyNumberFormat="1" applyFont="1" applyBorder="1" applyAlignment="1">
      <alignment vertical="center"/>
    </xf>
    <xf numFmtId="176" fontId="0" fillId="34" borderId="22" xfId="0" applyNumberFormat="1" applyFill="1" applyBorder="1" applyAlignment="1">
      <alignment vertical="center" shrinkToFit="1"/>
    </xf>
    <xf numFmtId="176" fontId="0" fillId="33" borderId="22" xfId="0" applyNumberFormat="1" applyFill="1" applyBorder="1" applyAlignment="1">
      <alignment vertical="center" shrinkToFit="1"/>
    </xf>
    <xf numFmtId="0" fontId="67" fillId="0" borderId="22" xfId="0" applyFont="1" applyBorder="1" applyAlignment="1">
      <alignment horizontal="center" vertical="center" shrinkToFit="1"/>
    </xf>
    <xf numFmtId="0" fontId="69" fillId="34" borderId="13" xfId="0" applyFont="1" applyFill="1" applyBorder="1" applyAlignment="1">
      <alignment horizontal="center" vertical="center"/>
    </xf>
    <xf numFmtId="0" fontId="70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right"/>
      <protection locked="0"/>
    </xf>
    <xf numFmtId="0" fontId="5" fillId="0" borderId="0" xfId="60" applyFont="1" applyAlignment="1" applyProtection="1">
      <alignment horizontal="center"/>
      <protection locked="0"/>
    </xf>
    <xf numFmtId="0" fontId="15" fillId="0" borderId="0" xfId="60" applyFont="1" applyAlignment="1">
      <alignment horizontal="center" vertical="center"/>
      <protection/>
    </xf>
    <xf numFmtId="0" fontId="7" fillId="0" borderId="15" xfId="60" applyFont="1" applyBorder="1" applyAlignment="1" applyProtection="1">
      <alignment horizontal="right" vertical="center"/>
      <protection locked="0"/>
    </xf>
    <xf numFmtId="176" fontId="10" fillId="0" borderId="10" xfId="57" applyNumberFormat="1" applyFont="1" applyBorder="1" applyAlignment="1">
      <alignment horizontal="center"/>
    </xf>
    <xf numFmtId="0" fontId="6" fillId="0" borderId="0" xfId="60" applyFont="1" applyAlignment="1">
      <alignment horizontal="right" vertical="center" wrapText="1" shrinkToFit="1"/>
      <protection/>
    </xf>
    <xf numFmtId="0" fontId="11" fillId="0" borderId="0" xfId="60" applyFont="1" applyAlignment="1">
      <alignment horizontal="center" vertical="center" wrapText="1"/>
      <protection/>
    </xf>
    <xf numFmtId="0" fontId="15" fillId="0" borderId="0" xfId="60" applyFont="1" applyAlignment="1" applyProtection="1">
      <alignment horizontal="right"/>
      <protection locked="0"/>
    </xf>
    <xf numFmtId="0" fontId="15" fillId="0" borderId="35" xfId="60" applyFont="1" applyBorder="1" applyAlignment="1" applyProtection="1">
      <alignment horizontal="right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3" fillId="33" borderId="13" xfId="0" applyFont="1" applyFill="1" applyBorder="1" applyAlignment="1">
      <alignment horizontal="center" vertical="center" shrinkToFit="1"/>
    </xf>
    <xf numFmtId="0" fontId="63" fillId="33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6" fontId="0" fillId="33" borderId="12" xfId="0" applyNumberFormat="1" applyFill="1" applyBorder="1" applyAlignment="1">
      <alignment horizontal="center" vertical="center" shrinkToFit="1"/>
    </xf>
    <xf numFmtId="176" fontId="0" fillId="33" borderId="23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6" fontId="0" fillId="0" borderId="12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2" xfId="0" applyFont="1" applyFill="1" applyBorder="1" applyAlignment="1">
      <alignment horizontal="center" vertical="center" shrinkToFit="1"/>
    </xf>
    <xf numFmtId="0" fontId="67" fillId="0" borderId="32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176" fontId="0" fillId="33" borderId="14" xfId="0" applyNumberFormat="1" applyFill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 shrinkToFit="1"/>
    </xf>
    <xf numFmtId="0" fontId="67" fillId="33" borderId="32" xfId="0" applyFont="1" applyFill="1" applyBorder="1" applyAlignment="1">
      <alignment horizontal="center" vertical="center" shrinkToFit="1"/>
    </xf>
    <xf numFmtId="0" fontId="67" fillId="34" borderId="28" xfId="0" applyFont="1" applyFill="1" applyBorder="1" applyAlignment="1">
      <alignment horizontal="center" vertical="center" wrapText="1" shrinkToFit="1"/>
    </xf>
    <xf numFmtId="0" fontId="0" fillId="34" borderId="41" xfId="0" applyFill="1" applyBorder="1" applyAlignment="1">
      <alignment horizontal="center" vertical="center" wrapText="1" shrinkToFit="1"/>
    </xf>
    <xf numFmtId="0" fontId="67" fillId="33" borderId="42" xfId="0" applyFont="1" applyFill="1" applyBorder="1" applyAlignment="1">
      <alignment horizontal="center" vertical="center" wrapText="1" shrinkToFit="1"/>
    </xf>
    <xf numFmtId="0" fontId="0" fillId="33" borderId="41" xfId="0" applyFill="1" applyBorder="1" applyAlignment="1">
      <alignment horizontal="center" vertical="center" wrapText="1" shrinkToFit="1"/>
    </xf>
    <xf numFmtId="0" fontId="63" fillId="0" borderId="12" xfId="0" applyFont="1" applyBorder="1" applyAlignment="1">
      <alignment horizontal="center" vertical="center" shrinkToFit="1"/>
    </xf>
    <xf numFmtId="0" fontId="71" fillId="34" borderId="19" xfId="0" applyFont="1" applyFill="1" applyBorder="1" applyAlignment="1">
      <alignment horizontal="center" vertical="center" shrinkToFit="1"/>
    </xf>
    <xf numFmtId="0" fontId="71" fillId="34" borderId="18" xfId="0" applyFont="1" applyFill="1" applyBorder="1" applyAlignment="1">
      <alignment horizontal="center" vertical="center" shrinkToFit="1"/>
    </xf>
    <xf numFmtId="0" fontId="71" fillId="34" borderId="11" xfId="0" applyFont="1" applyFill="1" applyBorder="1" applyAlignment="1">
      <alignment horizontal="center" vertical="center" shrinkToFit="1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 shrinkToFit="1"/>
    </xf>
    <xf numFmtId="0" fontId="69" fillId="33" borderId="12" xfId="0" applyFont="1" applyFill="1" applyBorder="1" applyAlignment="1">
      <alignment horizontal="center" vertical="center" shrinkToFit="1"/>
    </xf>
    <xf numFmtId="0" fontId="63" fillId="33" borderId="46" xfId="0" applyFont="1" applyFill="1" applyBorder="1" applyAlignment="1">
      <alignment horizontal="center" vertical="center" shrinkToFit="1"/>
    </xf>
    <xf numFmtId="0" fontId="63" fillId="33" borderId="32" xfId="0" applyFont="1" applyFill="1" applyBorder="1" applyAlignment="1">
      <alignment horizontal="center" vertical="center" shrinkToFit="1"/>
    </xf>
    <xf numFmtId="0" fontId="69" fillId="34" borderId="13" xfId="0" applyFont="1" applyFill="1" applyBorder="1" applyAlignment="1">
      <alignment horizontal="center" vertical="center" shrinkToFit="1"/>
    </xf>
    <xf numFmtId="0" fontId="69" fillId="34" borderId="12" xfId="0" applyFont="1" applyFill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 shrinkToFit="1"/>
    </xf>
    <xf numFmtId="0" fontId="63" fillId="33" borderId="12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176" fontId="0" fillId="33" borderId="24" xfId="0" applyNumberFormat="1" applyFill="1" applyBorder="1" applyAlignment="1">
      <alignment horizontal="center" vertical="center" shrinkToFit="1"/>
    </xf>
    <xf numFmtId="0" fontId="67" fillId="33" borderId="21" xfId="0" applyFont="1" applyFill="1" applyBorder="1" applyAlignment="1">
      <alignment horizontal="center" vertical="center" shrinkToFit="1"/>
    </xf>
    <xf numFmtId="0" fontId="67" fillId="33" borderId="16" xfId="0" applyFont="1" applyFill="1" applyBorder="1" applyAlignment="1">
      <alignment horizontal="center" vertical="center" shrinkToFit="1"/>
    </xf>
    <xf numFmtId="0" fontId="67" fillId="33" borderId="28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72" fillId="0" borderId="47" xfId="0" applyFont="1" applyBorder="1" applyAlignment="1">
      <alignment horizontal="left" vertical="center"/>
    </xf>
    <xf numFmtId="0" fontId="63" fillId="33" borderId="48" xfId="0" applyFont="1" applyFill="1" applyBorder="1" applyAlignment="1">
      <alignment horizontal="center" vertical="center" shrinkToFit="1"/>
    </xf>
    <xf numFmtId="0" fontId="63" fillId="33" borderId="49" xfId="0" applyFont="1" applyFill="1" applyBorder="1" applyAlignment="1">
      <alignment horizontal="center" vertical="center" shrinkToFit="1"/>
    </xf>
    <xf numFmtId="0" fontId="63" fillId="34" borderId="46" xfId="0" applyFont="1" applyFill="1" applyBorder="1" applyAlignment="1">
      <alignment horizontal="center" vertical="center" shrinkToFit="1"/>
    </xf>
    <xf numFmtId="0" fontId="63" fillId="34" borderId="32" xfId="0" applyFont="1" applyFill="1" applyBorder="1" applyAlignment="1">
      <alignment horizontal="center" vertical="center" shrinkToFi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69" fillId="33" borderId="13" xfId="0" applyFont="1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right" vertical="center"/>
    </xf>
    <xf numFmtId="0" fontId="74" fillId="0" borderId="18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 shrinkToFit="1"/>
    </xf>
    <xf numFmtId="0" fontId="69" fillId="33" borderId="16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23" xfId="57" applyNumberFormat="1" applyFont="1" applyBorder="1" applyAlignment="1">
      <alignment horizontal="center" vertical="center"/>
    </xf>
    <xf numFmtId="176" fontId="0" fillId="0" borderId="57" xfId="57" applyNumberFormat="1" applyFont="1" applyBorder="1" applyAlignment="1">
      <alignment horizontal="center" vertical="center"/>
    </xf>
    <xf numFmtId="176" fontId="0" fillId="0" borderId="58" xfId="57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バラ売用明細書　h2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2</xdr:row>
      <xdr:rowOff>47625</xdr:rowOff>
    </xdr:from>
    <xdr:to>
      <xdr:col>12</xdr:col>
      <xdr:colOff>447675</xdr:colOff>
      <xdr:row>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3905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Layout" workbookViewId="0" topLeftCell="A1">
      <selection activeCell="A3" sqref="A3:M3"/>
    </sheetView>
  </sheetViews>
  <sheetFormatPr defaultColWidth="8.28125" defaultRowHeight="15"/>
  <cols>
    <col min="1" max="1" width="17.57421875" style="0" customWidth="1"/>
    <col min="2" max="2" width="8.28125" style="0" customWidth="1"/>
    <col min="3" max="3" width="4.57421875" style="0" customWidth="1"/>
    <col min="4" max="4" width="2.28125" style="0" customWidth="1"/>
    <col min="5" max="5" width="5.421875" style="0" customWidth="1"/>
    <col min="6" max="6" width="6.8515625" style="0" customWidth="1"/>
    <col min="7" max="7" width="0.85546875" style="0" customWidth="1"/>
    <col min="8" max="8" width="17.57421875" style="0" customWidth="1"/>
    <col min="9" max="9" width="8.28125" style="0" customWidth="1"/>
    <col min="10" max="10" width="4.57421875" style="0" customWidth="1"/>
    <col min="11" max="11" width="2.28125" style="0" customWidth="1"/>
    <col min="12" max="12" width="5.421875" style="0" customWidth="1"/>
    <col min="13" max="13" width="6.8515625" style="0" customWidth="1"/>
  </cols>
  <sheetData>
    <row r="1" spans="1:13" ht="13.5" customHeight="1">
      <c r="A1" s="1"/>
      <c r="B1" s="108" t="s">
        <v>5</v>
      </c>
      <c r="C1" s="108"/>
      <c r="D1" s="108"/>
      <c r="E1" s="108"/>
      <c r="F1" s="108"/>
      <c r="G1" s="108"/>
      <c r="H1" s="108"/>
      <c r="I1" s="101" t="s">
        <v>147</v>
      </c>
      <c r="J1" s="102" t="s">
        <v>6</v>
      </c>
      <c r="K1" s="102"/>
      <c r="L1" s="102"/>
      <c r="M1" s="102"/>
    </row>
    <row r="2" spans="1:13" ht="13.5" customHeight="1">
      <c r="A2" s="1"/>
      <c r="B2" s="109"/>
      <c r="C2" s="109"/>
      <c r="D2" s="109"/>
      <c r="E2" s="109"/>
      <c r="F2" s="109"/>
      <c r="G2" s="109"/>
      <c r="H2" s="109"/>
      <c r="I2" s="101"/>
      <c r="J2" s="102"/>
      <c r="K2" s="102"/>
      <c r="L2" s="102"/>
      <c r="M2" s="102"/>
    </row>
    <row r="3" spans="1:13" ht="24">
      <c r="A3" s="103" t="s">
        <v>146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2.5" customHeight="1">
      <c r="A4" s="104"/>
      <c r="B4" s="104"/>
      <c r="C4" s="104"/>
      <c r="D4" s="104"/>
      <c r="E4" s="104"/>
      <c r="F4" s="10" t="s">
        <v>7</v>
      </c>
      <c r="G4" s="54"/>
      <c r="H4" s="103" t="s">
        <v>8</v>
      </c>
      <c r="I4" s="103"/>
      <c r="J4" s="103"/>
      <c r="K4" s="103"/>
      <c r="L4" s="103"/>
      <c r="M4" s="103"/>
    </row>
    <row r="5" spans="1:13" ht="27.75" customHeight="1">
      <c r="A5" s="2" t="s">
        <v>9</v>
      </c>
      <c r="B5" s="105">
        <f>L56</f>
        <v>0</v>
      </c>
      <c r="C5" s="105"/>
      <c r="D5" s="105"/>
      <c r="E5" s="105"/>
      <c r="F5" s="105"/>
      <c r="G5" s="55"/>
      <c r="H5" s="106" t="s">
        <v>10</v>
      </c>
      <c r="I5" s="106"/>
      <c r="J5" s="107" t="s">
        <v>11</v>
      </c>
      <c r="K5" s="107"/>
      <c r="L5" s="107"/>
      <c r="M5" s="107"/>
    </row>
    <row r="6" spans="1:13" ht="11.25" customHeight="1">
      <c r="A6" s="100" t="s">
        <v>116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2.75" customHeight="1">
      <c r="A7" s="110" t="s">
        <v>0</v>
      </c>
      <c r="B7" s="111"/>
      <c r="C7" s="111" t="s">
        <v>2</v>
      </c>
      <c r="D7" s="111"/>
      <c r="E7" s="22" t="s">
        <v>3</v>
      </c>
      <c r="F7" s="56" t="s">
        <v>4</v>
      </c>
      <c r="G7" s="58"/>
      <c r="H7" s="112" t="s">
        <v>0</v>
      </c>
      <c r="I7" s="111"/>
      <c r="J7" s="111" t="s">
        <v>2</v>
      </c>
      <c r="K7" s="111"/>
      <c r="L7" s="22" t="s">
        <v>3</v>
      </c>
      <c r="M7" s="3" t="s">
        <v>4</v>
      </c>
    </row>
    <row r="8" spans="1:13" ht="12.75" customHeight="1">
      <c r="A8" s="113" t="s">
        <v>15</v>
      </c>
      <c r="B8" s="114"/>
      <c r="C8" s="115"/>
      <c r="D8" s="115" t="s">
        <v>13</v>
      </c>
      <c r="E8" s="116">
        <v>121</v>
      </c>
      <c r="F8" s="117">
        <f>C8*E8</f>
        <v>0</v>
      </c>
      <c r="G8" s="59"/>
      <c r="H8" s="118" t="s">
        <v>12</v>
      </c>
      <c r="I8" s="119"/>
      <c r="J8" s="119"/>
      <c r="K8" s="119" t="s">
        <v>13</v>
      </c>
      <c r="L8" s="120">
        <v>836</v>
      </c>
      <c r="M8" s="121">
        <f>J8*L8</f>
        <v>0</v>
      </c>
    </row>
    <row r="9" spans="1:13" ht="12.75" customHeight="1">
      <c r="A9" s="122" t="s">
        <v>16</v>
      </c>
      <c r="B9" s="123"/>
      <c r="C9" s="115"/>
      <c r="D9" s="115"/>
      <c r="E9" s="116"/>
      <c r="F9" s="117"/>
      <c r="G9" s="59"/>
      <c r="H9" s="124" t="s">
        <v>14</v>
      </c>
      <c r="I9" s="125"/>
      <c r="J9" s="119"/>
      <c r="K9" s="119"/>
      <c r="L9" s="119"/>
      <c r="M9" s="121"/>
    </row>
    <row r="10" spans="1:13" ht="12.75" customHeight="1">
      <c r="A10" s="126" t="s">
        <v>15</v>
      </c>
      <c r="B10" s="127"/>
      <c r="C10" s="119"/>
      <c r="D10" s="119" t="s">
        <v>13</v>
      </c>
      <c r="E10" s="120">
        <v>220</v>
      </c>
      <c r="F10" s="128">
        <f>C10*E10</f>
        <v>0</v>
      </c>
      <c r="G10" s="59"/>
      <c r="H10" s="129" t="s">
        <v>21</v>
      </c>
      <c r="I10" s="115"/>
      <c r="J10" s="115"/>
      <c r="K10" s="115" t="s">
        <v>13</v>
      </c>
      <c r="L10" s="116">
        <v>231</v>
      </c>
      <c r="M10" s="130">
        <f>J10*L10</f>
        <v>0</v>
      </c>
    </row>
    <row r="11" spans="1:13" ht="12.75" customHeight="1">
      <c r="A11" s="131" t="s">
        <v>17</v>
      </c>
      <c r="B11" s="125"/>
      <c r="C11" s="119"/>
      <c r="D11" s="119"/>
      <c r="E11" s="120"/>
      <c r="F11" s="128"/>
      <c r="G11" s="59"/>
      <c r="H11" s="132" t="s">
        <v>22</v>
      </c>
      <c r="I11" s="123"/>
      <c r="J11" s="115"/>
      <c r="K11" s="115"/>
      <c r="L11" s="116"/>
      <c r="M11" s="130"/>
    </row>
    <row r="12" spans="1:13" ht="12.75" customHeight="1">
      <c r="A12" s="113" t="s">
        <v>15</v>
      </c>
      <c r="B12" s="114"/>
      <c r="C12" s="115"/>
      <c r="D12" s="115" t="s">
        <v>13</v>
      </c>
      <c r="E12" s="116">
        <v>330</v>
      </c>
      <c r="F12" s="117">
        <f>C12*E12</f>
        <v>0</v>
      </c>
      <c r="G12" s="59"/>
      <c r="H12" s="118" t="s">
        <v>21</v>
      </c>
      <c r="I12" s="119"/>
      <c r="J12" s="119"/>
      <c r="K12" s="119" t="s">
        <v>13</v>
      </c>
      <c r="L12" s="120">
        <v>319</v>
      </c>
      <c r="M12" s="121">
        <f>J12*L12</f>
        <v>0</v>
      </c>
    </row>
    <row r="13" spans="1:13" ht="12.75" customHeight="1">
      <c r="A13" s="122" t="s">
        <v>20</v>
      </c>
      <c r="B13" s="123"/>
      <c r="C13" s="115"/>
      <c r="D13" s="115"/>
      <c r="E13" s="116"/>
      <c r="F13" s="117"/>
      <c r="G13" s="59"/>
      <c r="H13" s="124" t="s">
        <v>23</v>
      </c>
      <c r="I13" s="125"/>
      <c r="J13" s="119"/>
      <c r="K13" s="119"/>
      <c r="L13" s="120"/>
      <c r="M13" s="121"/>
    </row>
    <row r="14" spans="1:13" ht="12.75" customHeight="1">
      <c r="A14" s="126" t="s">
        <v>15</v>
      </c>
      <c r="B14" s="127"/>
      <c r="C14" s="119"/>
      <c r="D14" s="119" t="s">
        <v>13</v>
      </c>
      <c r="E14" s="120">
        <v>253</v>
      </c>
      <c r="F14" s="128">
        <f>C14*E14</f>
        <v>0</v>
      </c>
      <c r="G14" s="59"/>
      <c r="H14" s="57" t="s">
        <v>100</v>
      </c>
      <c r="I14" s="36" t="s">
        <v>95</v>
      </c>
      <c r="J14" s="11"/>
      <c r="K14" s="11" t="s">
        <v>13</v>
      </c>
      <c r="L14" s="12">
        <v>253</v>
      </c>
      <c r="M14" s="13">
        <f>J14*L14</f>
        <v>0</v>
      </c>
    </row>
    <row r="15" spans="1:13" ht="12.75" customHeight="1">
      <c r="A15" s="131" t="s">
        <v>86</v>
      </c>
      <c r="B15" s="125"/>
      <c r="C15" s="119"/>
      <c r="D15" s="119"/>
      <c r="E15" s="120"/>
      <c r="F15" s="128"/>
      <c r="G15" s="59"/>
      <c r="H15" s="135" t="s">
        <v>101</v>
      </c>
      <c r="I15" s="37" t="s">
        <v>96</v>
      </c>
      <c r="J15" s="4"/>
      <c r="K15" s="4" t="s">
        <v>13</v>
      </c>
      <c r="L15" s="5">
        <v>253</v>
      </c>
      <c r="M15" s="9">
        <f>J15*L15</f>
        <v>0</v>
      </c>
    </row>
    <row r="16" spans="1:13" ht="12.75" customHeight="1">
      <c r="A16" s="113" t="s">
        <v>15</v>
      </c>
      <c r="B16" s="114"/>
      <c r="C16" s="115"/>
      <c r="D16" s="115" t="s">
        <v>13</v>
      </c>
      <c r="E16" s="116">
        <v>363</v>
      </c>
      <c r="F16" s="117">
        <f>C16*E16</f>
        <v>0</v>
      </c>
      <c r="G16" s="59"/>
      <c r="H16" s="136"/>
      <c r="I16" s="38" t="s">
        <v>97</v>
      </c>
      <c r="J16" s="11"/>
      <c r="K16" s="11" t="s">
        <v>13</v>
      </c>
      <c r="L16" s="12">
        <v>253</v>
      </c>
      <c r="M16" s="13">
        <f>J16*L16</f>
        <v>0</v>
      </c>
    </row>
    <row r="17" spans="1:13" ht="12.75" customHeight="1">
      <c r="A17" s="122" t="s">
        <v>87</v>
      </c>
      <c r="B17" s="123"/>
      <c r="C17" s="115"/>
      <c r="D17" s="115"/>
      <c r="E17" s="116"/>
      <c r="F17" s="117"/>
      <c r="G17" s="59"/>
      <c r="H17" s="133" t="s">
        <v>99</v>
      </c>
      <c r="I17" s="39" t="s">
        <v>97</v>
      </c>
      <c r="J17" s="4"/>
      <c r="K17" s="4" t="s">
        <v>13</v>
      </c>
      <c r="L17" s="5">
        <v>77</v>
      </c>
      <c r="M17" s="9">
        <f>J17*L17</f>
        <v>0</v>
      </c>
    </row>
    <row r="18" spans="1:13" ht="12.75" customHeight="1">
      <c r="A18" s="126" t="s">
        <v>15</v>
      </c>
      <c r="B18" s="137"/>
      <c r="C18" s="119"/>
      <c r="D18" s="119" t="s">
        <v>13</v>
      </c>
      <c r="E18" s="120">
        <v>363</v>
      </c>
      <c r="F18" s="128">
        <f>C18*E18</f>
        <v>0</v>
      </c>
      <c r="G18" s="59"/>
      <c r="H18" s="134"/>
      <c r="I18" s="40" t="s">
        <v>98</v>
      </c>
      <c r="J18" s="11"/>
      <c r="K18" s="11" t="s">
        <v>13</v>
      </c>
      <c r="L18" s="12">
        <v>77</v>
      </c>
      <c r="M18" s="13">
        <f>J18*L18</f>
        <v>0</v>
      </c>
    </row>
    <row r="19" spans="1:13" ht="12.75" customHeight="1">
      <c r="A19" s="131" t="s">
        <v>88</v>
      </c>
      <c r="B19" s="125"/>
      <c r="C19" s="119"/>
      <c r="D19" s="119"/>
      <c r="E19" s="119"/>
      <c r="F19" s="128"/>
      <c r="G19" s="59"/>
      <c r="H19" s="157" t="s">
        <v>102</v>
      </c>
      <c r="I19" s="35" t="s">
        <v>95</v>
      </c>
      <c r="J19" s="4"/>
      <c r="K19" s="4" t="s">
        <v>13</v>
      </c>
      <c r="L19" s="5">
        <v>77</v>
      </c>
      <c r="M19" s="9">
        <f>J19*L19</f>
        <v>0</v>
      </c>
    </row>
    <row r="20" spans="1:13" ht="12.75" customHeight="1">
      <c r="A20" s="113" t="s">
        <v>18</v>
      </c>
      <c r="B20" s="152"/>
      <c r="C20" s="115"/>
      <c r="D20" s="115" t="s">
        <v>13</v>
      </c>
      <c r="E20" s="116">
        <v>649</v>
      </c>
      <c r="F20" s="117">
        <f>C20*E20</f>
        <v>0</v>
      </c>
      <c r="G20" s="59"/>
      <c r="H20" s="158"/>
      <c r="I20" s="43" t="s">
        <v>96</v>
      </c>
      <c r="J20" s="11"/>
      <c r="K20" s="11" t="s">
        <v>13</v>
      </c>
      <c r="L20" s="12">
        <v>77</v>
      </c>
      <c r="M20" s="13">
        <f>J20*L20</f>
        <v>0</v>
      </c>
    </row>
    <row r="21" spans="1:13" ht="12.75" customHeight="1">
      <c r="A21" s="155" t="s">
        <v>19</v>
      </c>
      <c r="B21" s="156"/>
      <c r="C21" s="153"/>
      <c r="D21" s="153"/>
      <c r="E21" s="153"/>
      <c r="F21" s="154"/>
      <c r="G21" s="59"/>
      <c r="H21" s="159"/>
      <c r="I21" s="42" t="s">
        <v>97</v>
      </c>
      <c r="J21" s="4"/>
      <c r="K21" s="4" t="s">
        <v>13</v>
      </c>
      <c r="L21" s="5">
        <v>77</v>
      </c>
      <c r="M21" s="9">
        <f>J21*L21</f>
        <v>0</v>
      </c>
    </row>
    <row r="22" spans="1:13" ht="12" customHeight="1">
      <c r="A22" s="160"/>
      <c r="B22" s="160"/>
      <c r="C22" s="160"/>
      <c r="D22" s="160"/>
      <c r="E22" s="160"/>
      <c r="F22" s="160"/>
      <c r="H22" s="44" t="s">
        <v>103</v>
      </c>
      <c r="I22" s="41" t="s">
        <v>97</v>
      </c>
      <c r="J22" s="18"/>
      <c r="K22" s="18" t="s">
        <v>13</v>
      </c>
      <c r="L22" s="21">
        <v>121</v>
      </c>
      <c r="M22" s="19">
        <f>J22*L22</f>
        <v>0</v>
      </c>
    </row>
    <row r="23" ht="6" customHeight="1"/>
    <row r="24" spans="1:13" ht="12.75" customHeight="1">
      <c r="A24" s="23" t="s">
        <v>0</v>
      </c>
      <c r="B24" s="22" t="s">
        <v>1</v>
      </c>
      <c r="C24" s="111" t="s">
        <v>2</v>
      </c>
      <c r="D24" s="111"/>
      <c r="E24" s="22" t="s">
        <v>3</v>
      </c>
      <c r="F24" s="56" t="s">
        <v>4</v>
      </c>
      <c r="G24" s="58"/>
      <c r="H24" s="62" t="s">
        <v>0</v>
      </c>
      <c r="I24" s="22" t="s">
        <v>1</v>
      </c>
      <c r="J24" s="111" t="s">
        <v>2</v>
      </c>
      <c r="K24" s="111"/>
      <c r="L24" s="22" t="s">
        <v>3</v>
      </c>
      <c r="M24" s="3" t="s">
        <v>4</v>
      </c>
    </row>
    <row r="25" spans="1:13" ht="12.75" customHeight="1">
      <c r="A25" s="33" t="s">
        <v>25</v>
      </c>
      <c r="B25" s="81" t="s">
        <v>24</v>
      </c>
      <c r="C25" s="11"/>
      <c r="D25" s="11" t="s">
        <v>70</v>
      </c>
      <c r="E25" s="12">
        <v>352</v>
      </c>
      <c r="F25" s="46">
        <f aca="true" t="shared" si="0" ref="F25:F38">C25*E25</f>
        <v>0</v>
      </c>
      <c r="G25" s="65"/>
      <c r="H25" s="76" t="s">
        <v>118</v>
      </c>
      <c r="I25" s="87" t="s">
        <v>119</v>
      </c>
      <c r="J25" s="24"/>
      <c r="K25" s="24" t="s">
        <v>70</v>
      </c>
      <c r="L25" s="75">
        <v>242</v>
      </c>
      <c r="M25" s="26">
        <f>J25*L25</f>
        <v>0</v>
      </c>
    </row>
    <row r="26" spans="1:13" ht="12.75" customHeight="1">
      <c r="A26" s="6" t="s">
        <v>26</v>
      </c>
      <c r="B26" s="82" t="s">
        <v>120</v>
      </c>
      <c r="C26" s="7"/>
      <c r="D26" s="4" t="s">
        <v>70</v>
      </c>
      <c r="E26" s="8">
        <v>220</v>
      </c>
      <c r="F26" s="60">
        <f t="shared" si="0"/>
        <v>0</v>
      </c>
      <c r="G26" s="65"/>
      <c r="H26" s="63" t="s">
        <v>48</v>
      </c>
      <c r="I26" s="81" t="s">
        <v>53</v>
      </c>
      <c r="J26" s="11"/>
      <c r="K26" s="11" t="s">
        <v>70</v>
      </c>
      <c r="L26" s="12">
        <v>682</v>
      </c>
      <c r="M26" s="13">
        <f aca="true" t="shared" si="1" ref="M26:M31">J26*L26</f>
        <v>0</v>
      </c>
    </row>
    <row r="27" spans="1:13" ht="12.75" customHeight="1">
      <c r="A27" s="14" t="s">
        <v>27</v>
      </c>
      <c r="B27" s="83" t="s">
        <v>28</v>
      </c>
      <c r="C27" s="15"/>
      <c r="D27" s="11" t="s">
        <v>70</v>
      </c>
      <c r="E27" s="16">
        <v>209</v>
      </c>
      <c r="F27" s="46">
        <f t="shared" si="0"/>
        <v>0</v>
      </c>
      <c r="G27" s="65"/>
      <c r="H27" s="64" t="s">
        <v>49</v>
      </c>
      <c r="I27" s="88" t="s">
        <v>54</v>
      </c>
      <c r="J27" s="24"/>
      <c r="K27" s="24" t="s">
        <v>70</v>
      </c>
      <c r="L27" s="75">
        <v>880</v>
      </c>
      <c r="M27" s="26">
        <f t="shared" si="1"/>
        <v>0</v>
      </c>
    </row>
    <row r="28" spans="1:13" ht="12.75" customHeight="1">
      <c r="A28" s="6" t="s">
        <v>29</v>
      </c>
      <c r="B28" s="82" t="s">
        <v>31</v>
      </c>
      <c r="C28" s="7"/>
      <c r="D28" s="4" t="s">
        <v>70</v>
      </c>
      <c r="E28" s="8">
        <v>297</v>
      </c>
      <c r="F28" s="60">
        <f t="shared" si="0"/>
        <v>0</v>
      </c>
      <c r="G28" s="65"/>
      <c r="H28" s="63" t="s">
        <v>50</v>
      </c>
      <c r="I28" s="81" t="s">
        <v>55</v>
      </c>
      <c r="J28" s="11"/>
      <c r="K28" s="11" t="s">
        <v>70</v>
      </c>
      <c r="L28" s="12">
        <v>363</v>
      </c>
      <c r="M28" s="13">
        <f t="shared" si="1"/>
        <v>0</v>
      </c>
    </row>
    <row r="29" spans="1:13" ht="12.75" customHeight="1">
      <c r="A29" s="14" t="s">
        <v>30</v>
      </c>
      <c r="B29" s="83" t="s">
        <v>32</v>
      </c>
      <c r="C29" s="15"/>
      <c r="D29" s="11" t="s">
        <v>70</v>
      </c>
      <c r="E29" s="16">
        <v>693</v>
      </c>
      <c r="F29" s="46">
        <f t="shared" si="0"/>
        <v>0</v>
      </c>
      <c r="G29" s="65"/>
      <c r="H29" s="64" t="s">
        <v>51</v>
      </c>
      <c r="I29" s="87" t="s">
        <v>56</v>
      </c>
      <c r="J29" s="27"/>
      <c r="K29" s="24" t="s">
        <v>70</v>
      </c>
      <c r="L29" s="25">
        <v>440</v>
      </c>
      <c r="M29" s="26">
        <f t="shared" si="1"/>
        <v>0</v>
      </c>
    </row>
    <row r="30" spans="1:13" ht="12.75" customHeight="1">
      <c r="A30" s="90" t="s">
        <v>33</v>
      </c>
      <c r="B30" s="82" t="s">
        <v>34</v>
      </c>
      <c r="C30" s="7"/>
      <c r="D30" s="4" t="s">
        <v>70</v>
      </c>
      <c r="E30" s="8">
        <v>154</v>
      </c>
      <c r="F30" s="60">
        <f t="shared" si="0"/>
        <v>0</v>
      </c>
      <c r="G30" s="65"/>
      <c r="H30" s="63" t="s">
        <v>52</v>
      </c>
      <c r="I30" s="83" t="s">
        <v>57</v>
      </c>
      <c r="J30" s="15"/>
      <c r="K30" s="11" t="s">
        <v>70</v>
      </c>
      <c r="L30" s="16">
        <v>583</v>
      </c>
      <c r="M30" s="13">
        <f t="shared" si="1"/>
        <v>0</v>
      </c>
    </row>
    <row r="31" spans="1:13" ht="12.75" customHeight="1">
      <c r="A31" s="91" t="s">
        <v>35</v>
      </c>
      <c r="B31" s="83" t="s">
        <v>36</v>
      </c>
      <c r="C31" s="15"/>
      <c r="D31" s="11" t="s">
        <v>70</v>
      </c>
      <c r="E31" s="16">
        <v>253</v>
      </c>
      <c r="F31" s="46">
        <f t="shared" si="0"/>
        <v>0</v>
      </c>
      <c r="G31" s="65"/>
      <c r="H31" s="64" t="s">
        <v>58</v>
      </c>
      <c r="I31" s="88" t="s">
        <v>59</v>
      </c>
      <c r="J31" s="27"/>
      <c r="K31" s="24" t="s">
        <v>70</v>
      </c>
      <c r="L31" s="25">
        <v>352</v>
      </c>
      <c r="M31" s="26">
        <f t="shared" si="1"/>
        <v>0</v>
      </c>
    </row>
    <row r="32" spans="1:13" ht="12.75" customHeight="1">
      <c r="A32" s="6" t="s">
        <v>37</v>
      </c>
      <c r="B32" s="84" t="s">
        <v>39</v>
      </c>
      <c r="C32" s="7"/>
      <c r="D32" s="4" t="s">
        <v>70</v>
      </c>
      <c r="E32" s="8">
        <v>539</v>
      </c>
      <c r="F32" s="60">
        <f t="shared" si="0"/>
        <v>0</v>
      </c>
      <c r="G32" s="65"/>
      <c r="H32" s="63" t="s">
        <v>124</v>
      </c>
      <c r="I32" s="83"/>
      <c r="J32" s="15"/>
      <c r="K32" s="11" t="s">
        <v>81</v>
      </c>
      <c r="L32" s="16">
        <v>154</v>
      </c>
      <c r="M32" s="13">
        <f>J32*L32</f>
        <v>0</v>
      </c>
    </row>
    <row r="33" spans="1:13" ht="12.75" customHeight="1">
      <c r="A33" s="14" t="s">
        <v>38</v>
      </c>
      <c r="B33" s="81" t="s">
        <v>40</v>
      </c>
      <c r="C33" s="15"/>
      <c r="D33" s="11" t="s">
        <v>70</v>
      </c>
      <c r="E33" s="16">
        <v>418</v>
      </c>
      <c r="F33" s="46">
        <f t="shared" si="0"/>
        <v>0</v>
      </c>
      <c r="G33" s="65"/>
      <c r="H33" s="64" t="s">
        <v>90</v>
      </c>
      <c r="I33" s="87" t="s">
        <v>92</v>
      </c>
      <c r="J33" s="27"/>
      <c r="K33" s="24" t="s">
        <v>70</v>
      </c>
      <c r="L33" s="25">
        <v>176</v>
      </c>
      <c r="M33" s="26">
        <f>J33*L33</f>
        <v>0</v>
      </c>
    </row>
    <row r="34" spans="1:13" ht="12.75" customHeight="1">
      <c r="A34" s="6" t="s">
        <v>41</v>
      </c>
      <c r="B34" s="84" t="s">
        <v>42</v>
      </c>
      <c r="C34" s="7"/>
      <c r="D34" s="4" t="s">
        <v>70</v>
      </c>
      <c r="E34" s="8">
        <v>539</v>
      </c>
      <c r="F34" s="60">
        <f t="shared" si="0"/>
        <v>0</v>
      </c>
      <c r="G34" s="65"/>
      <c r="H34" s="63" t="s">
        <v>91</v>
      </c>
      <c r="I34" s="83" t="s">
        <v>93</v>
      </c>
      <c r="J34" s="15"/>
      <c r="K34" s="11" t="s">
        <v>70</v>
      </c>
      <c r="L34" s="16">
        <v>39</v>
      </c>
      <c r="M34" s="13">
        <f>J34*L34</f>
        <v>0</v>
      </c>
    </row>
    <row r="35" spans="1:13" ht="12.75" customHeight="1">
      <c r="A35" s="14" t="s">
        <v>89</v>
      </c>
      <c r="B35" s="81" t="s">
        <v>125</v>
      </c>
      <c r="C35" s="15"/>
      <c r="D35" s="11" t="s">
        <v>70</v>
      </c>
      <c r="E35" s="16">
        <v>583</v>
      </c>
      <c r="F35" s="46">
        <f t="shared" si="0"/>
        <v>0</v>
      </c>
      <c r="G35" s="65"/>
      <c r="H35" s="64" t="s">
        <v>60</v>
      </c>
      <c r="I35" s="88" t="s">
        <v>63</v>
      </c>
      <c r="J35" s="27"/>
      <c r="K35" s="24" t="s">
        <v>70</v>
      </c>
      <c r="L35" s="25">
        <v>44</v>
      </c>
      <c r="M35" s="26">
        <f aca="true" t="shared" si="2" ref="M35:M40">J35*L35</f>
        <v>0</v>
      </c>
    </row>
    <row r="36" spans="1:13" ht="12.75" customHeight="1">
      <c r="A36" s="90" t="s">
        <v>43</v>
      </c>
      <c r="B36" s="84" t="s">
        <v>44</v>
      </c>
      <c r="C36" s="7"/>
      <c r="D36" s="4" t="s">
        <v>70</v>
      </c>
      <c r="E36" s="8">
        <v>66</v>
      </c>
      <c r="F36" s="60">
        <f t="shared" si="0"/>
        <v>0</v>
      </c>
      <c r="G36" s="65"/>
      <c r="H36" s="63" t="s">
        <v>61</v>
      </c>
      <c r="I36" s="81" t="s">
        <v>64</v>
      </c>
      <c r="J36" s="15"/>
      <c r="K36" s="11" t="s">
        <v>70</v>
      </c>
      <c r="L36" s="16">
        <v>88</v>
      </c>
      <c r="M36" s="13">
        <f t="shared" si="2"/>
        <v>0</v>
      </c>
    </row>
    <row r="37" spans="1:13" ht="12.75" customHeight="1">
      <c r="A37" s="14" t="s">
        <v>45</v>
      </c>
      <c r="B37" s="81" t="s">
        <v>46</v>
      </c>
      <c r="C37" s="15"/>
      <c r="D37" s="11" t="s">
        <v>70</v>
      </c>
      <c r="E37" s="16">
        <v>968</v>
      </c>
      <c r="F37" s="46">
        <f t="shared" si="0"/>
        <v>0</v>
      </c>
      <c r="G37" s="65"/>
      <c r="H37" s="64" t="s">
        <v>68</v>
      </c>
      <c r="I37" s="88" t="s">
        <v>104</v>
      </c>
      <c r="J37" s="27"/>
      <c r="K37" s="24" t="s">
        <v>70</v>
      </c>
      <c r="L37" s="25">
        <v>33</v>
      </c>
      <c r="M37" s="26">
        <f t="shared" si="2"/>
        <v>0</v>
      </c>
    </row>
    <row r="38" spans="1:13" ht="12.75" customHeight="1">
      <c r="A38" s="92" t="s">
        <v>126</v>
      </c>
      <c r="B38" s="85" t="s">
        <v>47</v>
      </c>
      <c r="C38" s="32"/>
      <c r="D38" s="31" t="s">
        <v>70</v>
      </c>
      <c r="E38" s="95">
        <v>1331</v>
      </c>
      <c r="F38" s="61">
        <f t="shared" si="0"/>
        <v>0</v>
      </c>
      <c r="G38" s="65"/>
      <c r="H38" s="63" t="s">
        <v>127</v>
      </c>
      <c r="I38" s="81" t="s">
        <v>105</v>
      </c>
      <c r="J38" s="15"/>
      <c r="K38" s="11" t="s">
        <v>72</v>
      </c>
      <c r="L38" s="16">
        <v>297</v>
      </c>
      <c r="M38" s="13">
        <f t="shared" si="2"/>
        <v>0</v>
      </c>
    </row>
    <row r="39" spans="1:13" ht="12" customHeight="1">
      <c r="A39" s="33" t="s">
        <v>62</v>
      </c>
      <c r="B39" s="81" t="s">
        <v>65</v>
      </c>
      <c r="C39" s="15"/>
      <c r="D39" s="11" t="s">
        <v>71</v>
      </c>
      <c r="E39" s="16">
        <v>649</v>
      </c>
      <c r="F39" s="46">
        <f>C39*E39</f>
        <v>0</v>
      </c>
      <c r="G39" s="65"/>
      <c r="H39" s="76" t="s">
        <v>69</v>
      </c>
      <c r="I39" s="88" t="s">
        <v>106</v>
      </c>
      <c r="J39" s="27"/>
      <c r="K39" s="24" t="s">
        <v>70</v>
      </c>
      <c r="L39" s="25">
        <v>33</v>
      </c>
      <c r="M39" s="26">
        <f t="shared" si="2"/>
        <v>0</v>
      </c>
    </row>
    <row r="40" spans="1:13" ht="12" customHeight="1">
      <c r="A40" s="34" t="s">
        <v>66</v>
      </c>
      <c r="B40" s="86" t="s">
        <v>67</v>
      </c>
      <c r="C40" s="28"/>
      <c r="D40" s="29" t="s">
        <v>72</v>
      </c>
      <c r="E40" s="30">
        <v>154</v>
      </c>
      <c r="F40" s="47">
        <f>C40*E40</f>
        <v>0</v>
      </c>
      <c r="G40" s="65"/>
      <c r="H40" s="77" t="s">
        <v>128</v>
      </c>
      <c r="I40" s="89" t="s">
        <v>107</v>
      </c>
      <c r="J40" s="17"/>
      <c r="K40" s="18" t="s">
        <v>72</v>
      </c>
      <c r="L40" s="78">
        <v>297</v>
      </c>
      <c r="M40" s="19">
        <f t="shared" si="2"/>
        <v>0</v>
      </c>
    </row>
    <row r="41" ht="6" customHeight="1"/>
    <row r="42" spans="1:13" ht="12.75" customHeight="1">
      <c r="A42" s="138" t="s">
        <v>130</v>
      </c>
      <c r="B42" s="139"/>
      <c r="C42" s="139"/>
      <c r="D42" s="139"/>
      <c r="E42" s="139"/>
      <c r="F42" s="140"/>
      <c r="G42" s="98"/>
      <c r="H42" s="141" t="s">
        <v>73</v>
      </c>
      <c r="I42" s="142"/>
      <c r="J42" s="142"/>
      <c r="K42" s="142"/>
      <c r="L42" s="142"/>
      <c r="M42" s="143"/>
    </row>
    <row r="43" spans="1:13" ht="12.75" customHeight="1">
      <c r="A43" s="144" t="s">
        <v>131</v>
      </c>
      <c r="B43" s="145"/>
      <c r="C43" s="15"/>
      <c r="D43" s="11" t="s">
        <v>133</v>
      </c>
      <c r="E43" s="79">
        <v>18920</v>
      </c>
      <c r="F43" s="13">
        <f>C43*E43</f>
        <v>0</v>
      </c>
      <c r="G43" s="96"/>
      <c r="H43" s="146" t="s">
        <v>74</v>
      </c>
      <c r="I43" s="147"/>
      <c r="J43" s="20"/>
      <c r="K43" s="11" t="s">
        <v>70</v>
      </c>
      <c r="L43" s="79">
        <v>9130</v>
      </c>
      <c r="M43" s="13">
        <f>J43*L43</f>
        <v>0</v>
      </c>
    </row>
    <row r="44" spans="1:13" ht="12.75" customHeight="1">
      <c r="A44" s="148" t="s">
        <v>132</v>
      </c>
      <c r="B44" s="149"/>
      <c r="C44" s="27"/>
      <c r="D44" s="24" t="s">
        <v>133</v>
      </c>
      <c r="E44" s="75">
        <v>25190</v>
      </c>
      <c r="F44" s="26">
        <f>C44*E44</f>
        <v>0</v>
      </c>
      <c r="G44" s="97"/>
      <c r="H44" s="150" t="s">
        <v>75</v>
      </c>
      <c r="I44" s="151"/>
      <c r="J44" s="7"/>
      <c r="K44" s="4" t="s">
        <v>70</v>
      </c>
      <c r="L44" s="5">
        <v>17160</v>
      </c>
      <c r="M44" s="26">
        <f>J44*L44</f>
        <v>0</v>
      </c>
    </row>
    <row r="45" spans="1:13" ht="12.75" customHeight="1">
      <c r="A45" s="167" t="s">
        <v>134</v>
      </c>
      <c r="B45" s="145"/>
      <c r="C45" s="168"/>
      <c r="D45" s="115" t="s">
        <v>133</v>
      </c>
      <c r="E45" s="116">
        <v>7128</v>
      </c>
      <c r="F45" s="130">
        <f>C45*E45</f>
        <v>0</v>
      </c>
      <c r="G45" s="96"/>
      <c r="H45" s="146" t="s">
        <v>76</v>
      </c>
      <c r="I45" s="147"/>
      <c r="J45" s="15"/>
      <c r="K45" s="11" t="s">
        <v>70</v>
      </c>
      <c r="L45" s="12">
        <v>25740</v>
      </c>
      <c r="M45" s="13">
        <f>J45*L45</f>
        <v>0</v>
      </c>
    </row>
    <row r="46" spans="1:13" ht="12.75" customHeight="1">
      <c r="A46" s="144"/>
      <c r="B46" s="145"/>
      <c r="C46" s="168"/>
      <c r="D46" s="115"/>
      <c r="E46" s="116"/>
      <c r="F46" s="130"/>
      <c r="G46" s="97"/>
      <c r="H46" s="163" t="s">
        <v>122</v>
      </c>
      <c r="I46" s="164"/>
      <c r="J46" s="27"/>
      <c r="K46" s="24" t="s">
        <v>70</v>
      </c>
      <c r="L46" s="80">
        <v>7040</v>
      </c>
      <c r="M46" s="26">
        <f>J46*L46</f>
        <v>0</v>
      </c>
    </row>
    <row r="47" spans="1:13" ht="12.75" customHeight="1">
      <c r="A47" s="99" t="s">
        <v>136</v>
      </c>
      <c r="B47" s="87" t="s">
        <v>135</v>
      </c>
      <c r="C47" s="27"/>
      <c r="D47" s="24" t="s">
        <v>137</v>
      </c>
      <c r="E47" s="75">
        <v>110</v>
      </c>
      <c r="F47" s="26">
        <f>C47*E47</f>
        <v>0</v>
      </c>
      <c r="G47" s="96"/>
      <c r="H47" s="146" t="s">
        <v>123</v>
      </c>
      <c r="I47" s="147"/>
      <c r="J47" s="15"/>
      <c r="K47" s="11" t="s">
        <v>70</v>
      </c>
      <c r="L47" s="12">
        <v>13200</v>
      </c>
      <c r="M47" s="13">
        <f>J47*L47</f>
        <v>0</v>
      </c>
    </row>
    <row r="48" spans="1:13" ht="12.75" customHeight="1">
      <c r="A48" s="93" t="s">
        <v>138</v>
      </c>
      <c r="B48" s="81" t="s">
        <v>141</v>
      </c>
      <c r="C48" s="11"/>
      <c r="D48" s="11" t="s">
        <v>133</v>
      </c>
      <c r="E48" s="12">
        <v>737</v>
      </c>
      <c r="F48" s="13">
        <f>C48*E48</f>
        <v>0</v>
      </c>
      <c r="G48" s="97"/>
      <c r="H48" s="163" t="s">
        <v>77</v>
      </c>
      <c r="I48" s="164"/>
      <c r="J48" s="27"/>
      <c r="K48" s="24" t="s">
        <v>70</v>
      </c>
      <c r="L48" s="75">
        <v>12650</v>
      </c>
      <c r="M48" s="26">
        <f>J48*L48</f>
        <v>0</v>
      </c>
    </row>
    <row r="49" spans="1:13" ht="12.75" customHeight="1">
      <c r="A49" s="94" t="s">
        <v>139</v>
      </c>
      <c r="B49" s="88" t="s">
        <v>142</v>
      </c>
      <c r="C49" s="24"/>
      <c r="D49" s="24" t="s">
        <v>133</v>
      </c>
      <c r="E49" s="75">
        <v>528</v>
      </c>
      <c r="F49" s="26">
        <f>C49*E49</f>
        <v>0</v>
      </c>
      <c r="G49" s="96"/>
      <c r="H49" s="146" t="s">
        <v>78</v>
      </c>
      <c r="I49" s="147"/>
      <c r="J49" s="15"/>
      <c r="K49" s="11" t="s">
        <v>70</v>
      </c>
      <c r="L49" s="12">
        <v>20900</v>
      </c>
      <c r="M49" s="13">
        <f>J49*L49</f>
        <v>0</v>
      </c>
    </row>
    <row r="50" spans="1:13" ht="12.75" customHeight="1">
      <c r="A50" s="93" t="s">
        <v>140</v>
      </c>
      <c r="B50" s="81" t="s">
        <v>143</v>
      </c>
      <c r="C50" s="11"/>
      <c r="D50" s="11" t="s">
        <v>133</v>
      </c>
      <c r="E50" s="12">
        <v>737</v>
      </c>
      <c r="F50" s="13">
        <f>C50*E50</f>
        <v>0</v>
      </c>
      <c r="G50" s="97"/>
      <c r="H50" s="163" t="s">
        <v>79</v>
      </c>
      <c r="I50" s="164"/>
      <c r="J50" s="27"/>
      <c r="K50" s="24" t="s">
        <v>70</v>
      </c>
      <c r="L50" s="75">
        <v>29150</v>
      </c>
      <c r="M50" s="26">
        <f>J50*L50</f>
        <v>0</v>
      </c>
    </row>
    <row r="51" spans="1:13" ht="12.75" customHeight="1">
      <c r="A51" s="94" t="s">
        <v>144</v>
      </c>
      <c r="B51" s="88" t="s">
        <v>145</v>
      </c>
      <c r="C51" s="24"/>
      <c r="D51" s="24" t="s">
        <v>133</v>
      </c>
      <c r="E51" s="75">
        <v>15620</v>
      </c>
      <c r="F51" s="26">
        <f>C51*E51</f>
        <v>0</v>
      </c>
      <c r="G51" s="96"/>
      <c r="H51" s="161" t="s">
        <v>80</v>
      </c>
      <c r="I51" s="162"/>
      <c r="J51" s="17"/>
      <c r="K51" s="18" t="s">
        <v>70</v>
      </c>
      <c r="L51" s="21">
        <v>37400</v>
      </c>
      <c r="M51" s="19">
        <f>J51*L51</f>
        <v>0</v>
      </c>
    </row>
    <row r="52" spans="1:13" ht="12.75" customHeight="1">
      <c r="A52" s="176"/>
      <c r="B52" s="177"/>
      <c r="C52" s="18"/>
      <c r="D52" s="18"/>
      <c r="E52" s="78"/>
      <c r="F52" s="19"/>
      <c r="G52" s="97"/>
      <c r="H52" s="197" t="s">
        <v>94</v>
      </c>
      <c r="I52" s="188" t="s">
        <v>121</v>
      </c>
      <c r="J52" s="189"/>
      <c r="K52" s="190"/>
      <c r="L52" s="191">
        <f>SUM(F8:F21,M8:M22,F25:F40,M25:M40)</f>
        <v>0</v>
      </c>
      <c r="M52" s="192"/>
    </row>
    <row r="53" spans="1:13" ht="15" customHeight="1">
      <c r="A53" s="165" t="s">
        <v>117</v>
      </c>
      <c r="B53" s="166"/>
      <c r="C53" s="166"/>
      <c r="D53" s="166"/>
      <c r="E53" s="166"/>
      <c r="F53" s="166"/>
      <c r="G53" s="45"/>
      <c r="H53" s="195"/>
      <c r="I53" s="188" t="s">
        <v>83</v>
      </c>
      <c r="J53" s="189"/>
      <c r="K53" s="190"/>
      <c r="L53" s="191">
        <f>SUM(M43:M51,F43:F52)</f>
        <v>0</v>
      </c>
      <c r="M53" s="193"/>
    </row>
    <row r="54" spans="1:13" ht="12.75" customHeight="1">
      <c r="A54" s="166"/>
      <c r="B54" s="166"/>
      <c r="C54" s="166"/>
      <c r="D54" s="166"/>
      <c r="E54" s="166"/>
      <c r="F54" s="166"/>
      <c r="H54" s="194"/>
      <c r="I54" s="188" t="s">
        <v>84</v>
      </c>
      <c r="J54" s="189"/>
      <c r="K54" s="190"/>
      <c r="L54" s="191"/>
      <c r="M54" s="193"/>
    </row>
    <row r="55" spans="8:13" ht="12.75" customHeight="1">
      <c r="H55" s="195"/>
      <c r="I55" s="188" t="s">
        <v>85</v>
      </c>
      <c r="J55" s="189"/>
      <c r="K55" s="190"/>
      <c r="L55" s="191"/>
      <c r="M55" s="193"/>
    </row>
    <row r="56" spans="1:13" ht="12.75" customHeight="1">
      <c r="A56" s="182" t="s">
        <v>129</v>
      </c>
      <c r="B56" s="182"/>
      <c r="C56" s="182"/>
      <c r="D56" s="182"/>
      <c r="E56" s="182"/>
      <c r="F56" s="182"/>
      <c r="H56" s="178" t="s">
        <v>82</v>
      </c>
      <c r="I56" s="179"/>
      <c r="J56" s="179"/>
      <c r="K56" s="180"/>
      <c r="L56" s="184">
        <f>SUM(L52:M55)</f>
        <v>0</v>
      </c>
      <c r="M56" s="185"/>
    </row>
    <row r="57" spans="1:13" ht="12" customHeight="1">
      <c r="A57" s="72" t="s">
        <v>114</v>
      </c>
      <c r="B57" s="71" t="s">
        <v>115</v>
      </c>
      <c r="C57" s="173"/>
      <c r="D57" s="174"/>
      <c r="E57" s="174"/>
      <c r="F57" s="175"/>
      <c r="G57" s="48"/>
      <c r="H57" s="181"/>
      <c r="I57" s="182"/>
      <c r="J57" s="182"/>
      <c r="K57" s="183"/>
      <c r="L57" s="186"/>
      <c r="M57" s="187"/>
    </row>
    <row r="58" spans="1:13" ht="5.25" customHeight="1">
      <c r="A58" s="73"/>
      <c r="B58" s="48"/>
      <c r="C58" s="48"/>
      <c r="D58" s="48"/>
      <c r="E58" s="48"/>
      <c r="F58" s="66"/>
      <c r="G58" s="48"/>
      <c r="H58" s="52"/>
      <c r="I58" s="52"/>
      <c r="J58" s="52"/>
      <c r="K58" s="52"/>
      <c r="L58" s="53"/>
      <c r="M58" s="53"/>
    </row>
    <row r="59" spans="1:13" ht="12" customHeight="1">
      <c r="A59" s="74"/>
      <c r="F59" s="45"/>
      <c r="H59" s="49" t="s">
        <v>108</v>
      </c>
      <c r="I59" s="196" t="s">
        <v>109</v>
      </c>
      <c r="J59" s="196"/>
      <c r="K59" s="196"/>
      <c r="L59" s="196"/>
      <c r="M59" s="196"/>
    </row>
    <row r="60" spans="1:13" ht="12" customHeight="1">
      <c r="A60" s="67"/>
      <c r="F60" s="45"/>
      <c r="H60" s="50" t="s">
        <v>112</v>
      </c>
      <c r="I60" s="169" t="s">
        <v>110</v>
      </c>
      <c r="J60" s="169"/>
      <c r="K60" s="169"/>
      <c r="L60" s="169"/>
      <c r="M60" s="171" t="s">
        <v>111</v>
      </c>
    </row>
    <row r="61" spans="1:13" ht="12" customHeight="1">
      <c r="A61" s="68"/>
      <c r="B61" s="69"/>
      <c r="C61" s="69"/>
      <c r="D61" s="69"/>
      <c r="E61" s="69"/>
      <c r="F61" s="70"/>
      <c r="H61" s="51" t="s">
        <v>113</v>
      </c>
      <c r="I61" s="170"/>
      <c r="J61" s="170"/>
      <c r="K61" s="170"/>
      <c r="L61" s="170"/>
      <c r="M61" s="172"/>
    </row>
  </sheetData>
  <sheetProtection/>
  <mergeCells count="117">
    <mergeCell ref="I60:L61"/>
    <mergeCell ref="M60:M61"/>
    <mergeCell ref="C57:F57"/>
    <mergeCell ref="A52:B52"/>
    <mergeCell ref="H56:K57"/>
    <mergeCell ref="L56:M57"/>
    <mergeCell ref="I52:K52"/>
    <mergeCell ref="L52:M52"/>
    <mergeCell ref="I53:K53"/>
    <mergeCell ref="L53:M53"/>
    <mergeCell ref="I54:K54"/>
    <mergeCell ref="L54:M54"/>
    <mergeCell ref="I55:K55"/>
    <mergeCell ref="L55:M55"/>
    <mergeCell ref="H54:H55"/>
    <mergeCell ref="I59:M59"/>
    <mergeCell ref="H52:H53"/>
    <mergeCell ref="A56:F56"/>
    <mergeCell ref="H51:I51"/>
    <mergeCell ref="H46:I46"/>
    <mergeCell ref="H47:I47"/>
    <mergeCell ref="H48:I48"/>
    <mergeCell ref="H49:I49"/>
    <mergeCell ref="H50:I50"/>
    <mergeCell ref="H45:I45"/>
    <mergeCell ref="A53:F54"/>
    <mergeCell ref="A45:B46"/>
    <mergeCell ref="C45:C46"/>
    <mergeCell ref="D45:D46"/>
    <mergeCell ref="E45:E46"/>
    <mergeCell ref="F45:F46"/>
    <mergeCell ref="J24:K24"/>
    <mergeCell ref="A42:F42"/>
    <mergeCell ref="H42:M42"/>
    <mergeCell ref="A43:B43"/>
    <mergeCell ref="H43:I43"/>
    <mergeCell ref="A44:B44"/>
    <mergeCell ref="H44:I44"/>
    <mergeCell ref="A20:B20"/>
    <mergeCell ref="C20:C21"/>
    <mergeCell ref="D20:D21"/>
    <mergeCell ref="E20:E21"/>
    <mergeCell ref="F20:F21"/>
    <mergeCell ref="A21:B21"/>
    <mergeCell ref="H19:H21"/>
    <mergeCell ref="A22:F22"/>
    <mergeCell ref="F16:F17"/>
    <mergeCell ref="A17:B17"/>
    <mergeCell ref="A18:B18"/>
    <mergeCell ref="C18:C19"/>
    <mergeCell ref="D18:D19"/>
    <mergeCell ref="E18:E19"/>
    <mergeCell ref="F18:F19"/>
    <mergeCell ref="A19:B19"/>
    <mergeCell ref="C24:D24"/>
    <mergeCell ref="H17:H18"/>
    <mergeCell ref="H15:H16"/>
    <mergeCell ref="M12:M13"/>
    <mergeCell ref="A13:B13"/>
    <mergeCell ref="H13:I13"/>
    <mergeCell ref="A14:B14"/>
    <mergeCell ref="C14:C15"/>
    <mergeCell ref="D14:D15"/>
    <mergeCell ref="E14:E15"/>
    <mergeCell ref="F14:F15"/>
    <mergeCell ref="A15:B15"/>
    <mergeCell ref="A12:B12"/>
    <mergeCell ref="C12:C13"/>
    <mergeCell ref="D12:D13"/>
    <mergeCell ref="E12:E13"/>
    <mergeCell ref="F12:F13"/>
    <mergeCell ref="H12:I12"/>
    <mergeCell ref="J12:J13"/>
    <mergeCell ref="K12:K13"/>
    <mergeCell ref="L12:L13"/>
    <mergeCell ref="A16:B16"/>
    <mergeCell ref="C16:C17"/>
    <mergeCell ref="D16:D17"/>
    <mergeCell ref="E16:E17"/>
    <mergeCell ref="L8:L9"/>
    <mergeCell ref="M8:M9"/>
    <mergeCell ref="A9:B9"/>
    <mergeCell ref="H9:I9"/>
    <mergeCell ref="A10:B10"/>
    <mergeCell ref="C10:C11"/>
    <mergeCell ref="D10:D11"/>
    <mergeCell ref="E10:E11"/>
    <mergeCell ref="F10:F11"/>
    <mergeCell ref="H10:I10"/>
    <mergeCell ref="J10:J11"/>
    <mergeCell ref="K10:K11"/>
    <mergeCell ref="L10:L11"/>
    <mergeCell ref="M10:M11"/>
    <mergeCell ref="A11:B11"/>
    <mergeCell ref="H11:I11"/>
    <mergeCell ref="A7:B7"/>
    <mergeCell ref="C7:D7"/>
    <mergeCell ref="H7:I7"/>
    <mergeCell ref="J7:K7"/>
    <mergeCell ref="A8:B8"/>
    <mergeCell ref="C8:C9"/>
    <mergeCell ref="D8:D9"/>
    <mergeCell ref="E8:E9"/>
    <mergeCell ref="F8:F9"/>
    <mergeCell ref="H8:I8"/>
    <mergeCell ref="J8:J9"/>
    <mergeCell ref="K8:K9"/>
    <mergeCell ref="A6:M6"/>
    <mergeCell ref="I1:I2"/>
    <mergeCell ref="J1:M2"/>
    <mergeCell ref="A3:M3"/>
    <mergeCell ref="A4:E4"/>
    <mergeCell ref="H4:M4"/>
    <mergeCell ref="B5:F5"/>
    <mergeCell ref="H5:I5"/>
    <mergeCell ref="J5:M5"/>
    <mergeCell ref="B1:H2"/>
  </mergeCells>
  <printOptions/>
  <pageMargins left="0.2362204724409449" right="0.2362204724409449" top="0.15748031496062992" bottom="0.15748031496062992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kyushu</dc:creator>
  <cp:keywords/>
  <dc:description/>
  <cp:lastModifiedBy>kyushu</cp:lastModifiedBy>
  <cp:lastPrinted>2024-04-02T06:35:08Z</cp:lastPrinted>
  <dcterms:created xsi:type="dcterms:W3CDTF">2019-06-01T02:54:48Z</dcterms:created>
  <dcterms:modified xsi:type="dcterms:W3CDTF">2024-04-02T06:36:30Z</dcterms:modified>
  <cp:category/>
  <cp:version/>
  <cp:contentType/>
  <cp:contentStatus/>
</cp:coreProperties>
</file>